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925" tabRatio="724"/>
  </bookViews>
  <sheets>
    <sheet name="2026年部门财务收支预算总表01-1" sheetId="3" r:id="rId1"/>
    <sheet name="2026年部门收入预算表01-2" sheetId="4" r:id="rId2"/>
    <sheet name="2026年部门支出预算表01-3 " sheetId="5" r:id="rId3"/>
    <sheet name="2026年部门财政拨款收支预算总表02-1" sheetId="6" r:id="rId4"/>
    <sheet name="2026年一般公共预算支出预算表02-2" sheetId="7" r:id="rId5"/>
    <sheet name="2026年一般公共预算“三公”经费支出预算表03" sheetId="8" r:id="rId6"/>
    <sheet name="2026年部门基本支出预算表（人员类、运转类公用经费项目）04" sheetId="10" r:id="rId7"/>
    <sheet name="202部门项目支出预算表（其他运转类、特定目标类项目）05-1" sheetId="11" r:id="rId8"/>
    <sheet name="2026年部门项目支出绩效目标表05-2" sheetId="12" r:id="rId9"/>
    <sheet name="2026年部门政府性基金预算支出预算表06" sheetId="13" r:id="rId10"/>
    <sheet name="2026年部门政府采购预算表07 " sheetId="14" r:id="rId11"/>
    <sheet name="2026年部门政府购买服务预算表08 " sheetId="15" r:id="rId12"/>
    <sheet name="2026年对下转移支付预算表09-1" sheetId="16" r:id="rId13"/>
    <sheet name="2026年对下转移支付绩效目标表09-2" sheetId="17" r:id="rId14"/>
    <sheet name="2026年新增资产配置表10" sheetId="18" r:id="rId15"/>
    <sheet name="2026年上级补助项目支出预算表11" sheetId="19" r:id="rId16"/>
    <sheet name="2026年部门项目中期规划预算表12" sheetId="20" r:id="rId17"/>
  </sheets>
  <definedNames>
    <definedName name="_xlnm.Print_Titles" localSheetId="6">'2026年部门基本支出预算表（人员类、运转类公用经费项目）04'!$4:$7</definedName>
    <definedName name="_xlnm.Print_Titles" localSheetId="8">'2026年部门项目支出绩效目标表05-2'!$4:$4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<sst xmlns="http://schemas.openxmlformats.org/spreadsheetml/2006/main" count="1928" uniqueCount="574">
  <si>
    <t>预算01-1表</t>
  </si>
  <si>
    <t>单位名称：楚雄医药高等专科学校</t>
  </si>
  <si>
    <t>单位:元</t>
  </si>
  <si>
    <t>收        入</t>
  </si>
  <si>
    <t>支        出</t>
  </si>
  <si>
    <t>项      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</si>
  <si>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</si>
  <si>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</si>
  <si>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</si>
  <si>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</si>
  <si>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</si>
  <si>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</si>
  <si>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</si>
  <si>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</si>
  <si>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</si>
  <si>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</si>
  <si>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</si>
  <si>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</si>
  <si>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</si>
  <si>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</si>
  <si>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</si>
  <si>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</si>
  <si>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</si>
  <si>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</si>
  <si>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九、社会保险基金支出</t>
  </si>
  <si>
    <t>5、其他收入</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</si>
  <si>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</si>
  <si>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</si>
  <si>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</si>
  <si>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</si>
  <si>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</si>
  <si>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</si>
  <si>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</si>
  <si>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</si>
  <si>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</si>
  <si>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</si>
  <si>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</si>
  <si>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</si>
  <si>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</si>
  <si>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</si>
  <si>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</si>
  <si>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</si>
  <si>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</si>
  <si>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</si>
  <si>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</si>
  <si>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</si>
  <si>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</si>
  <si>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本年收入合计</t>
  </si>
  <si>
    <t>本年支出合计</t>
  </si>
  <si>
    <t>上年结转结余</t>
  </si>
  <si>
    <t>年终结转结余</t>
  </si>
  <si>
    <t>1、财政拨款结转结余</t>
  </si>
  <si>
    <t>2、非财政拨款结余</t>
  </si>
  <si>
    <t>收  入  总  计</t>
  </si>
  <si>
    <t>支 出 总 计</t>
  </si>
  <si>
    <t>预算01-2表</t>
  </si>
  <si>
    <t>单位：元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</si>
  <si>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</si>
  <si>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</si>
  <si>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</si>
  <si>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</si>
  <si>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</si>
  <si>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</si>
  <si>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</si>
  <si>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</si>
  <si>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</si>
  <si>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</si>
  <si>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</si>
  <si>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</si>
  <si>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</si>
  <si>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</si>
  <si>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</si>
  <si>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461001</t>
  </si>
  <si>
    <t>楚雄医药高等专科学校</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</si>
  <si>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</si>
  <si>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</si>
  <si>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</si>
  <si>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</si>
  <si>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</si>
  <si>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</si>
  <si>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</si>
  <si>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</si>
  <si>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</si>
  <si>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</si>
  <si>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</si>
  <si>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</si>
  <si>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</si>
  <si>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</si>
  <si>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</si>
  <si>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</si>
  <si>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</si>
  <si>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</si>
  <si>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</si>
  <si>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</si>
  <si>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</si>
  <si>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</si>
  <si>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</si>
  <si>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</si>
  <si>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</si>
  <si>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205</t>
  </si>
  <si>
    <t>教育支出</t>
  </si>
  <si>
    <t>20503</t>
  </si>
  <si>
    <t>职业教育</t>
  </si>
  <si>
    <t>2050302</t>
  </si>
  <si>
    <t>中等职业教育</t>
  </si>
  <si>
    <t>2050305</t>
  </si>
  <si>
    <t>高等职业教育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</si>
  <si>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</si>
  <si>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</si>
  <si>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</si>
  <si>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</si>
  <si>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</si>
  <si>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</si>
  <si>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</si>
  <si>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</si>
  <si>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</si>
  <si>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</si>
  <si>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</si>
  <si>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</si>
  <si>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</si>
  <si>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</si>
  <si>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</si>
  <si>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</si>
  <si>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</si>
  <si>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</si>
  <si>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</si>
  <si>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</si>
  <si>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</si>
  <si>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</si>
  <si>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</si>
  <si>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</si>
  <si>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</si>
  <si>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</si>
  <si>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21099</t>
  </si>
  <si>
    <t>其他卫生健康支出</t>
  </si>
  <si>
    <t>2109999</t>
  </si>
  <si>
    <t>221</t>
  </si>
  <si>
    <t>住房保障支出</t>
  </si>
  <si>
    <t>22102</t>
  </si>
  <si>
    <t>住房改革支出</t>
  </si>
  <si>
    <t>2210201</t>
  </si>
  <si>
    <t>住房公积金</t>
  </si>
  <si>
    <t>预算02-1表</t>
  </si>
  <si>
    <t>收　　　　　　　　入</t>
  </si>
  <si>
    <t>支　　　　　　　　出</t>
  </si>
  <si>
    <t>项目(按功能分类)</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</si>
  <si>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</si>
  <si>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</si>
  <si>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</si>
  <si>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</si>
  <si>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</si>
  <si>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</si>
  <si>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</si>
  <si>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</si>
  <si>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</si>
  <si>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</si>
  <si>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</si>
  <si>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</si>
  <si>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</si>
  <si>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</si>
  <si>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</si>
  <si>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</si>
  <si>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</si>
  <si>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</si>
  <si>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</si>
  <si>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</si>
  <si>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</si>
  <si>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</si>
  <si>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</si>
  <si>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</si>
  <si>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</si>
  <si>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</si>
  <si>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</si>
  <si>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</si>
  <si>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</si>
  <si>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</si>
  <si>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</si>
  <si>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</si>
  <si>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</si>
  <si>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</si>
  <si>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</si>
  <si>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</si>
  <si>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二、年终结转结余</t>
  </si>
  <si>
    <t>支  出  总  计</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</si>
  <si>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</si>
  <si>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</si>
  <si>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</si>
  <si>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</si>
  <si>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</si>
  <si>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</si>
  <si>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</si>
  <si>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</si>
  <si>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</si>
  <si>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</si>
  <si>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</si>
  <si>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</si>
  <si>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说明：本单位无一般公共预算“三公”经费支出预算，故此表为空表。（学校使用财政专户管理资金安排“三公”经费支出）</t>
  </si>
  <si>
    <t>预算04表</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</si>
  <si>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</si>
  <si>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</si>
  <si>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</si>
  <si>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</si>
  <si>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</si>
  <si>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</si>
  <si>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</si>
  <si>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</si>
  <si>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</si>
  <si>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</si>
  <si>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</si>
  <si>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</si>
  <si>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</si>
  <si>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</si>
  <si>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</si>
  <si>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</si>
  <si>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</si>
  <si>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532300210000000017862</t>
  </si>
  <si>
    <t>事业人员工资支出</t>
  </si>
  <si>
    <t>30101</t>
  </si>
  <si>
    <t>基本工资</t>
  </si>
  <si>
    <t>30102</t>
  </si>
  <si>
    <t>津贴补贴</t>
  </si>
  <si>
    <t>532300251100003591568</t>
  </si>
  <si>
    <t>事业人员支出工资</t>
  </si>
  <si>
    <t>532300210000000017863</t>
  </si>
  <si>
    <t>事业综合绩效支出</t>
  </si>
  <si>
    <t>30107</t>
  </si>
  <si>
    <t>绩效工资</t>
  </si>
  <si>
    <t>532300231100001541513</t>
  </si>
  <si>
    <t>事业人员绩效工资</t>
  </si>
  <si>
    <t>532300210000000017864</t>
  </si>
  <si>
    <t>机关事业单位基本养老保险缴费</t>
  </si>
  <si>
    <t>30108</t>
  </si>
  <si>
    <t>532300210000000017865</t>
  </si>
  <si>
    <t>社会保障缴费</t>
  </si>
  <si>
    <t>30110</t>
  </si>
  <si>
    <t>职工基本医疗保险缴费</t>
  </si>
  <si>
    <t>30111</t>
  </si>
  <si>
    <t>公务员医疗补助缴费</t>
  </si>
  <si>
    <t>30112</t>
  </si>
  <si>
    <t>其他社会保障缴费</t>
  </si>
  <si>
    <t>532300241100002137321</t>
  </si>
  <si>
    <t>工伤保险</t>
  </si>
  <si>
    <t>532300231100001193665</t>
  </si>
  <si>
    <t>失业保险</t>
  </si>
  <si>
    <t>532300210000000017866</t>
  </si>
  <si>
    <t>30113</t>
  </si>
  <si>
    <t>532300210000000017872</t>
  </si>
  <si>
    <t>离退休公用经费</t>
  </si>
  <si>
    <t>30299</t>
  </si>
  <si>
    <t>其他商品和服务支出</t>
  </si>
  <si>
    <t>532300221100000269131</t>
  </si>
  <si>
    <t>工会经费</t>
  </si>
  <si>
    <t>30228</t>
  </si>
  <si>
    <t>532300241100002142620</t>
  </si>
  <si>
    <t>一般公用经费</t>
  </si>
  <si>
    <t>30218</t>
  </si>
  <si>
    <t>专用材料费</t>
  </si>
  <si>
    <t>532300221100000269129</t>
  </si>
  <si>
    <t>532300261100004905824</t>
  </si>
  <si>
    <t>州属学校运转保障经费（保运转）</t>
  </si>
  <si>
    <t>30201</t>
  </si>
  <si>
    <t>办公费</t>
  </si>
  <si>
    <t>30202</t>
  </si>
  <si>
    <t>印刷费</t>
  </si>
  <si>
    <t>30204</t>
  </si>
  <si>
    <t>手续费</t>
  </si>
  <si>
    <t>30205</t>
  </si>
  <si>
    <t>水费</t>
  </si>
  <si>
    <t>30206</t>
  </si>
  <si>
    <t>电费</t>
  </si>
  <si>
    <t>30207</t>
  </si>
  <si>
    <t>邮电费</t>
  </si>
  <si>
    <t>30209</t>
  </si>
  <si>
    <t>物业管理费</t>
  </si>
  <si>
    <t>30211</t>
  </si>
  <si>
    <t>差旅费</t>
  </si>
  <si>
    <t>30213</t>
  </si>
  <si>
    <t>维修（护）费</t>
  </si>
  <si>
    <t>30214</t>
  </si>
  <si>
    <t>租赁费</t>
  </si>
  <si>
    <t>30215</t>
  </si>
  <si>
    <t>会议费</t>
  </si>
  <si>
    <t>30216</t>
  </si>
  <si>
    <t>培训费</t>
  </si>
  <si>
    <t>30226</t>
  </si>
  <si>
    <t>劳务费</t>
  </si>
  <si>
    <t>30227</t>
  </si>
  <si>
    <t>委托业务费</t>
  </si>
  <si>
    <t>30239</t>
  </si>
  <si>
    <t>其他交通费用</t>
  </si>
  <si>
    <t>532300261100004875019</t>
  </si>
  <si>
    <t>体检费</t>
  </si>
  <si>
    <t>532300221100000269146</t>
  </si>
  <si>
    <t>其他工资福利支出</t>
  </si>
  <si>
    <t>30199</t>
  </si>
  <si>
    <t>532300210000000017867</t>
  </si>
  <si>
    <t>对个人和家庭的补助</t>
  </si>
  <si>
    <t>30302</t>
  </si>
  <si>
    <t>退休费</t>
  </si>
  <si>
    <t>532300261100004888577</t>
  </si>
  <si>
    <t>楚雄医专2026年职业年金缴费资金</t>
  </si>
  <si>
    <t>30109</t>
  </si>
  <si>
    <t>职业年金缴费</t>
  </si>
  <si>
    <t>532300261100004888636</t>
  </si>
  <si>
    <t>楚雄医专2026年遗属困难生活补助资金</t>
  </si>
  <si>
    <t>30305</t>
  </si>
  <si>
    <t>生活补助</t>
  </si>
  <si>
    <t>532300221100000268758</t>
  </si>
  <si>
    <t>事业收入安排人员支出（养老、医保、其他社会保障）项目</t>
  </si>
  <si>
    <t>532300221100000268782</t>
  </si>
  <si>
    <t>事业收入安排人员支出（绩效、奖金）项目</t>
  </si>
  <si>
    <t>532300241100002134162</t>
  </si>
  <si>
    <t>事业收入安排人员支出（住房公积金）项目经费</t>
  </si>
  <si>
    <t>532300241100002134222</t>
  </si>
  <si>
    <t>事业收入安排人员支出类（其他工资福利）项目经费</t>
  </si>
  <si>
    <t>预算05-1表</t>
  </si>
  <si>
    <t>项目分类</t>
  </si>
  <si>
    <t>经济科目编码</t>
  </si>
  <si>
    <t>经济科目名称</t>
  </si>
  <si>
    <t>本年拨款</t>
  </si>
  <si>
    <t>其中：本次下达</t>
  </si>
  <si>
    <t>楚雄医专自有资金项目经费</t>
  </si>
  <si>
    <t>313 事业发展类</t>
  </si>
  <si>
    <t>532300261100004900242</t>
  </si>
  <si>
    <t>30308</t>
  </si>
  <si>
    <t>助学金</t>
  </si>
  <si>
    <t>31002</t>
  </si>
  <si>
    <t>办公设备购置</t>
  </si>
  <si>
    <t>教育厅直拨高等教育学生资助直达专项资金</t>
  </si>
  <si>
    <t>312 民生类</t>
  </si>
  <si>
    <t>532300231100001648022</t>
  </si>
  <si>
    <t>生均拨款安排贷款还本付息及基本建设经费</t>
  </si>
  <si>
    <t>532300221100000272171</t>
  </si>
  <si>
    <t>31001</t>
  </si>
  <si>
    <t>房屋建筑物购建</t>
  </si>
  <si>
    <t>事业收入安排贷款还本付息专项经费</t>
  </si>
  <si>
    <t>532300221100000261788</t>
  </si>
  <si>
    <t>学校基本建设专项经费</t>
  </si>
  <si>
    <t>532300210000000018439</t>
  </si>
  <si>
    <t>31003</t>
  </si>
  <si>
    <t>专用设备购置</t>
  </si>
  <si>
    <t>31007</t>
  </si>
  <si>
    <t>信息网络及软件购置更新</t>
  </si>
  <si>
    <t>31099</t>
  </si>
  <si>
    <t>其他资本性支出</t>
  </si>
  <si>
    <t>学校事业发展专项经费</t>
  </si>
  <si>
    <t>532300210000000018245</t>
  </si>
  <si>
    <t>30212</t>
  </si>
  <si>
    <t>因公出国（境）费用</t>
  </si>
  <si>
    <t>30217</t>
  </si>
  <si>
    <t>30231</t>
  </si>
  <si>
    <t>公务用车运行维护费</t>
  </si>
  <si>
    <t>30399</t>
  </si>
  <si>
    <t>其他对个人和家庭的补助</t>
  </si>
  <si>
    <t>政府集中采购类专项资金</t>
  </si>
  <si>
    <t>532300210000000018438</t>
  </si>
  <si>
    <t>中等职业教育学生资助补助经费州级资金</t>
  </si>
  <si>
    <t>532300251100003584171</t>
  </si>
  <si>
    <t>预算05-2表</t>
  </si>
  <si>
    <t>预算15表</t>
  </si>
  <si>
    <t>单位名称（项目名称）</t>
  </si>
  <si>
    <t>项目年度绩效目标</t>
  </si>
  <si>
    <t>一级指标</t>
  </si>
  <si>
    <t>二级指标</t>
  </si>
  <si>
    <t>三级指标</t>
  </si>
  <si>
    <t>指标性质</t>
  </si>
  <si>
    <t>指标值</t>
  </si>
  <si>
    <t>度量单位</t>
  </si>
  <si>
    <t>指标属性</t>
  </si>
  <si>
    <t>指标内容</t>
  </si>
  <si>
    <t>培养专科及少量中专学历卫生技术人才，促进卫生事业发展，开设有药学、医学检验技术、临床医学、护理学、制药工艺、病理检验等专业。由于专业设置适应云南医药产业调整和楚雄州天然药业产业调整的需要，我校的学生“出口畅、入口旺”，毕业生就业率一直在90%以上。学校现占地467亩，校舍建筑面积为11.5万平方米，全日制在校学生（含普通专科、五年制专科、中专）8767名，其中专科生8610名，中专生157名。</t>
  </si>
  <si>
    <t>产出指标</t>
  </si>
  <si>
    <t>数量指标</t>
  </si>
  <si>
    <t>题库建设</t>
  </si>
  <si>
    <t>=</t>
  </si>
  <si>
    <t>项（个）</t>
  </si>
  <si>
    <t>定量指标</t>
  </si>
  <si>
    <t>反映专业教学资源题库建设完成情况</t>
  </si>
  <si>
    <t>质量指标</t>
  </si>
  <si>
    <t>成本控制率</t>
  </si>
  <si>
    <t>&lt;</t>
  </si>
  <si>
    <t>100</t>
  </si>
  <si>
    <t>%</t>
  </si>
  <si>
    <t>反映单位在项目实施年度是否实现全口径预算。成本控制率=实际支出/预算支出*100%。</t>
  </si>
  <si>
    <t>验收通过率</t>
  </si>
  <si>
    <t>98</t>
  </si>
  <si>
    <t>反映采购物资质量情况。 验收通过率=（通过验收的购置数量/购置总数量）*100%。</t>
  </si>
  <si>
    <t>效益指标</t>
  </si>
  <si>
    <t>社会效益</t>
  </si>
  <si>
    <t>部门正常运转</t>
  </si>
  <si>
    <t>定性指标</t>
  </si>
  <si>
    <t>反映部门（单位）运转情况。</t>
  </si>
  <si>
    <t>毕业生去向落实率</t>
  </si>
  <si>
    <t>&gt;=</t>
  </si>
  <si>
    <t>95</t>
  </si>
  <si>
    <t>毕业生去向落实率=当年实际落实去向毕业生人数/当年实际毕业生人数*100%。</t>
  </si>
  <si>
    <t>满意度指标</t>
  </si>
  <si>
    <t>服务对象满意度</t>
  </si>
  <si>
    <t>师生和社会对学校的满意度</t>
  </si>
  <si>
    <t>反映学校办学质量和社会满意度。</t>
  </si>
  <si>
    <t>触控一体机</t>
  </si>
  <si>
    <t>台套</t>
  </si>
  <si>
    <t>反映触控一体机购置完成情况</t>
  </si>
  <si>
    <t>台式计算机购置数</t>
  </si>
  <si>
    <t>30</t>
  </si>
  <si>
    <t>台</t>
  </si>
  <si>
    <t>反映台式计算机购置项目完成情况</t>
  </si>
  <si>
    <t>政府采购率</t>
  </si>
  <si>
    <t>反映实行政府采购的情况。政府采购率=实行政府采购的项目数/采购限额标准以上项目数*100%</t>
  </si>
  <si>
    <t>反映设备购置的产品质量情况。 验收通过率=（通过验收的购置数量/购置总数量）*100%。</t>
  </si>
  <si>
    <t>生均教学仪器设备</t>
  </si>
  <si>
    <t>4000</t>
  </si>
  <si>
    <t>元/人</t>
  </si>
  <si>
    <t>生均教学仪器设备=全校教学仪器设备价值/全校学生数*100%</t>
  </si>
  <si>
    <t>2.毕业生去向落实率=当年实际落实去向毕业生人数/当年实际毕业生人数*100%。</t>
  </si>
  <si>
    <t>做好本部门人员、公用经费保障，按规定落实干部职工各项待遇，支持部门正常履职。</t>
  </si>
  <si>
    <t>思政课题研究</t>
  </si>
  <si>
    <t>1.00</t>
  </si>
  <si>
    <t>项</t>
  </si>
  <si>
    <t>开展思政课题研究1个。</t>
  </si>
  <si>
    <t>发放助学金金额</t>
  </si>
  <si>
    <t>14.74</t>
  </si>
  <si>
    <t>万元</t>
  </si>
  <si>
    <t xml:space="preserve">反映助学金资助发放情况 </t>
  </si>
  <si>
    <t>获补对象准确率</t>
  </si>
  <si>
    <t>获补助对象认定的准确性情况。 获补对象准确率=抽检符合标准的补助对象数/抽检实际补助对象数*100%</t>
  </si>
  <si>
    <t>部门运转</t>
  </si>
  <si>
    <t>正常运转</t>
  </si>
  <si>
    <t>单位人员满意度</t>
  </si>
  <si>
    <t>反映单位人员满意度</t>
  </si>
  <si>
    <t>目标1：确保高等职业教育奖助学金落实到位，实现“以奖助学”和“扶贫助学”的均衡融合，全面激励各类学生发奋学习，健康成长。目标2：促进教育公平，奖励品学兼优在校生和资助家庭经济困难学生，保证学生顺利完成学业；目标3：健全高等职业学校经费预决算制度，加强资金的科学化精细化管理，确保资金使用规范、安全和有效；目标4：确保每一位符合条件的学生都及时足额领取到国家奖助学金。2026年教育厅直拨高等教育学生资助直达专项资金预算支出100万元。</t>
  </si>
  <si>
    <t>受奖助学金资助的专科生人数</t>
  </si>
  <si>
    <t>250</t>
  </si>
  <si>
    <t>人</t>
  </si>
  <si>
    <t>反映助学金资助发放情况 。</t>
  </si>
  <si>
    <t>毕业生去向落实率=当年实际落实去向毕业生人数/当年实际毕业生人数*100%</t>
  </si>
  <si>
    <t>社会公众或服务对象满意度</t>
  </si>
  <si>
    <t>因学校教育经费投入不足，生均建筑面积和生均实验仪器值等教育指标与教育部要求的高等学校教育指标要求差距变大。为破解学校发展难题，改扩建学校基础设施，学校多渠道融资，使用贷款对学校基础建设提升改造，包括：新建校舍64,863.70㎡，其中包括教学楼、体育馆、图书馆、学生会堂、学生宿舍等项目建设。使用贷款进行实验楼建设及实验教学与辅助设备采购。加强学校基础设施建设和配齐配强实验实训设备，为学校办学条件达标建设打下基础。2026年预算贷款还本付息支出4035万元，确保学校不发生系统性债务风险。</t>
  </si>
  <si>
    <t>资金支付精准率</t>
  </si>
  <si>
    <t>反映资金支付精准情况。资金支付精准率=（实际准确支付资金总额/应支付资金总额）ⅹ100%</t>
  </si>
  <si>
    <t>发生债务违约，产生系统性债务风险。</t>
  </si>
  <si>
    <t>0</t>
  </si>
  <si>
    <t>次</t>
  </si>
  <si>
    <t>反应保债务还本付息的力度跟决心，预算编制的科学合理。</t>
  </si>
  <si>
    <t>可持续影响</t>
  </si>
  <si>
    <t>贷款和融资用于学校建设，扩大教育资源容量。学生人数。</t>
  </si>
  <si>
    <t>8500</t>
  </si>
  <si>
    <t>反映贷款意义及效果。</t>
  </si>
  <si>
    <t>目标1：统筹安排中央补助资金和地方应分担资金，完善转移支付等制度，确保中等职业教育免学费资助和助学金落实到位；目标2：及时拨付资金，确保学校正常运转和助学金按时足额发放；目标3：健全中等职业学校经费预决算制度，加强资金的科学化精细化管理，确保资金使用规范、安全和有效；目标4：确保每一位符合条件的学生都及时足额领取到国家助学金和享受免学费。2026年州级中等职业教育学生家庭经济困难学生国家助学金补助1.30万元，中等职业教育农村、涉农专业和家庭经济困难学生免学费补助1.87万元。</t>
  </si>
  <si>
    <t>受奖助学金资助困难中专生人数</t>
  </si>
  <si>
    <t>94</t>
  </si>
  <si>
    <t>反映受助学金资助困难中专生发放情况</t>
  </si>
  <si>
    <t>受助免学费困难中专学生人数</t>
  </si>
  <si>
    <t>156</t>
  </si>
  <si>
    <t>反映困难中专生免学费发放情况</t>
  </si>
  <si>
    <t>补助对象准确率</t>
  </si>
  <si>
    <t>反映补助对象符合国家相关规定情况。 补助对象准确率=符合补助政策的学生数/补助学生总数*100%</t>
  </si>
  <si>
    <t>师生和社会对学校的满意度。</t>
  </si>
  <si>
    <t>发生债务违约，产生系统性债务风险</t>
  </si>
  <si>
    <t>反映保债务还本付息的力度跟决心，预算编制的科学合理。</t>
  </si>
  <si>
    <t>贷款和融资用于学校建设，扩大教育资源容量。学生人数</t>
  </si>
  <si>
    <t>90</t>
  </si>
  <si>
    <t>培养专科及少量中专学历卫生技术人才，促进卫生事业发展，开设有药学、医学检验技术、临床医学、护理学、制药工艺、病理检验等专业。由于专业设置适应云南医药产业调整和楚雄州天然药业产业调整的需要，我校的学生“出口畅、入口旺”，毕业生就业率一直在90%以上。学校现占地467亩，校舍建筑面积为11.5万平方米，全日制在校学生（含普通专科、五年制专科、中专）保持在8500人以上。</t>
  </si>
  <si>
    <t>图书购置</t>
  </si>
  <si>
    <t>反映部门购置计划执行情况。</t>
  </si>
  <si>
    <t>遗体接受单位项目建设</t>
  </si>
  <si>
    <t>反映遗体接受单位项目建设完成情况。</t>
  </si>
  <si>
    <t>预算06表</t>
  </si>
  <si>
    <t>单位名称</t>
  </si>
  <si>
    <t>政府性基金预算支出</t>
  </si>
  <si>
    <t>说明：本单位无政府性基金预算支出预算，故此表为空表。</t>
  </si>
  <si>
    <t>预算07表</t>
  </si>
  <si>
    <t>预算项目</t>
  </si>
  <si>
    <t>采购项目</t>
  </si>
  <si>
    <t>采购品目</t>
  </si>
  <si>
    <t>计量单位</t>
  </si>
  <si>
    <t>数量</t>
  </si>
  <si>
    <t>面向中小企业预留资金</t>
  </si>
  <si>
    <t>政府采购品目</t>
  </si>
  <si>
    <t>支出功能科目</t>
  </si>
  <si>
    <t>采购数量</t>
  </si>
  <si>
    <t>政府性基金</t>
  </si>
  <si>
    <t>国有资本经营收益</t>
  </si>
  <si>
    <t>财政专户管理的收入</t>
  </si>
  <si>
    <t>单位自筹</t>
  </si>
  <si>
    <t>后勤服务中心济世楼漏水维修项目</t>
  </si>
  <si>
    <t>房屋修缮</t>
  </si>
  <si>
    <t>后勤服务中心保安宿管保洁绿化服务</t>
  </si>
  <si>
    <t>物业管理服务</t>
  </si>
  <si>
    <t>图情信息中心校园网接入互联网</t>
  </si>
  <si>
    <t>网络接入服务</t>
  </si>
  <si>
    <t>办公室公务用车保险</t>
  </si>
  <si>
    <t>财产保险服务</t>
  </si>
  <si>
    <t>办公室公务用车加油服务</t>
  </si>
  <si>
    <t>车辆加油、添加燃料服务</t>
  </si>
  <si>
    <t>办公室公务用车维修和保养服务</t>
  </si>
  <si>
    <t>车辆维修和保养服务</t>
  </si>
  <si>
    <t>图情信息中心购中文纸质图书</t>
  </si>
  <si>
    <t>图书</t>
  </si>
  <si>
    <t>批</t>
  </si>
  <si>
    <t>基础医学系购沙发、茶几</t>
  </si>
  <si>
    <t>家具</t>
  </si>
  <si>
    <t>套</t>
  </si>
  <si>
    <t>图情信息中心购存储服务器</t>
  </si>
  <si>
    <t>服务器</t>
  </si>
  <si>
    <t>办公室红头文件印制服务费</t>
  </si>
  <si>
    <t>其他印刷服务</t>
  </si>
  <si>
    <t>教学用实验耗材（药品及标准品、生物试剂）</t>
  </si>
  <si>
    <t>医药品</t>
  </si>
  <si>
    <t>教学用化学试剂、易制毒化学品</t>
  </si>
  <si>
    <t>基础化学品及相关产品</t>
  </si>
  <si>
    <t>全校复印纸采购</t>
  </si>
  <si>
    <t>复印纸</t>
  </si>
  <si>
    <t>教学用实验耗材（玻璃器皿、医用耗材）</t>
  </si>
  <si>
    <t>橡胶、塑料、玻璃和陶瓷制品</t>
  </si>
  <si>
    <t>图情信息中心创业园购LED</t>
  </si>
  <si>
    <t>LED显示屏</t>
  </si>
  <si>
    <t>办公室购保密文件柜（大）</t>
  </si>
  <si>
    <t>保密柜</t>
  </si>
  <si>
    <t>全校台式计算机购置</t>
  </si>
  <si>
    <t>台式计算机</t>
  </si>
  <si>
    <t>全校多功能一体机购置</t>
  </si>
  <si>
    <t>多功能一体机</t>
  </si>
  <si>
    <t>办公室购会议椅</t>
  </si>
  <si>
    <t>图情信息中心创业园购广播、电视、电影设备</t>
  </si>
  <si>
    <t>广播、电视、电影设备</t>
  </si>
  <si>
    <t>办公室打印复印一体机购置</t>
  </si>
  <si>
    <t>打印机</t>
  </si>
  <si>
    <t>全校碎纸机购置</t>
  </si>
  <si>
    <t>碎纸机</t>
  </si>
  <si>
    <t>办公室母婴室建设购落地立式空调</t>
  </si>
  <si>
    <t>空调机</t>
  </si>
  <si>
    <t>组织部触控一体机购置</t>
  </si>
  <si>
    <t>教务处台式计算机购置</t>
  </si>
  <si>
    <t>预算08表</t>
  </si>
  <si>
    <t>政府购买服务项目</t>
  </si>
  <si>
    <t>政府购买服务目录</t>
  </si>
  <si>
    <t>基金"</t>
  </si>
  <si>
    <t xml:space="preserve"> 说明：本单位无部门政府购买服务预算，故此表为空表。</t>
  </si>
  <si>
    <t>预算09-1表</t>
  </si>
  <si>
    <t>单位名称（项目）</t>
  </si>
  <si>
    <t>地区</t>
  </si>
  <si>
    <t>楚雄市</t>
  </si>
  <si>
    <t>双柏县</t>
  </si>
  <si>
    <t>牟定县</t>
  </si>
  <si>
    <t>南华县</t>
  </si>
  <si>
    <t>姚安县</t>
  </si>
  <si>
    <t>大姚县</t>
  </si>
  <si>
    <t>永仁县</t>
  </si>
  <si>
    <t>元谋县</t>
  </si>
  <si>
    <t>武定县</t>
  </si>
  <si>
    <t>禄丰市</t>
  </si>
  <si>
    <t xml:space="preserve"> 说明：本单位无对下转移支付预算，故此表为空表。</t>
  </si>
  <si>
    <t>预算09-2表</t>
  </si>
  <si>
    <t>单位名称、项目名称</t>
  </si>
  <si>
    <t xml:space="preserve"> 说明：本单位无对下转移支付绩效目标，故此表为空表。</t>
  </si>
  <si>
    <t>预算10表</t>
  </si>
  <si>
    <t>资产类别</t>
  </si>
  <si>
    <t>资产分类代码.名称</t>
  </si>
  <si>
    <t>资产名称</t>
  </si>
  <si>
    <t>财政部门批复数（元）</t>
  </si>
  <si>
    <t>单价</t>
  </si>
  <si>
    <t>金额</t>
  </si>
  <si>
    <t/>
  </si>
  <si>
    <t xml:space="preserve"> 说明：本单位无新增资产配置，故此表为空表。</t>
  </si>
  <si>
    <t>预算11表</t>
  </si>
  <si>
    <t>上级补助</t>
  </si>
  <si>
    <t>说明：本单位无上级补助项目支出预算，故此表为空表。</t>
  </si>
  <si>
    <t>预算12表</t>
  </si>
  <si>
    <t>项目级次</t>
  </si>
  <si>
    <t>2026年</t>
  </si>
  <si>
    <t>2027年</t>
  </si>
  <si>
    <t>2028年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</si>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</sst>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4">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9"/>
      <color rgb="FF000000"/>
      <name val="宋体"/>
      <charset val="134"/>
    </font>
    <font>
      <sz val="9"/>
      <color theme="1"/>
      <name val="宋体"/>
      <charset val="134"/>
      <scheme val="minor"/>
    </font>
    <font>
      <b/>
      <sz val="21"/>
      <color rgb="FF000000"/>
      <name val="宋体"/>
      <charset val="134"/>
    </font>
    <font>
      <sz val="11"/>
      <color theme="1"/>
      <name val="宋体"/>
      <charset val="134"/>
    </font>
    <font>
      <sz val="9"/>
      <name val="宋体"/>
      <charset val="134"/>
    </font>
    <font>
      <b/>
      <sz val="21"/>
      <name val="宋体"/>
      <charset val="134"/>
    </font>
    <font>
      <sz val="10.5"/>
      <name val="宋体"/>
      <charset val="134"/>
    </font>
    <font>
      <sz val="12"/>
      <name val="宋体"/>
      <charset val="134"/>
    </font>
    <font>
      <sz val="10.5"/>
      <name val="SimSun"/>
      <charset val="134"/>
    </font>
    <font>
      <sz val="10.5"/>
      <name val="Times New Roman"/>
      <charset val="134"/>
    </font>
    <font>
      <sz val="10"/>
      <color theme="1"/>
      <name val="宋体"/>
      <charset val="134"/>
      <scheme val="minor"/>
    </font>
    <font>
      <b/>
      <sz val="11.25"/>
      <color rgb="FF000000"/>
      <name val="宋体"/>
      <charset val="134"/>
    </font>
    <font>
      <sz val="11"/>
      <color rgb="FF000000"/>
      <name val="Times New Roman"/>
      <charset val="134"/>
    </font>
    <font>
      <sz val="11.25"/>
      <color theme="1"/>
      <name val="宋体"/>
      <charset val="134"/>
    </font>
    <font>
      <sz val="11"/>
      <color rgb="FF000000"/>
      <name val="宋体"/>
      <charset val="134"/>
      <scheme val="minor"/>
    </font>
    <font>
      <b/>
      <sz val="9"/>
      <color rgb="FF000000"/>
      <name val="Arial"/>
      <charset val="134"/>
    </font>
    <font>
      <b/>
      <sz val="9"/>
      <color rgb="FF000000"/>
      <name val="宋体"/>
      <charset val="134"/>
    </font>
    <font>
      <sz val="10"/>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protection locked="0"/>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3" borderId="6"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7" applyNumberFormat="0" applyFill="0" applyAlignment="0" applyProtection="0">
      <alignment vertical="center"/>
    </xf>
    <xf numFmtId="0" fontId="31" fillId="0" borderId="7" applyNumberFormat="0" applyFill="0" applyAlignment="0" applyProtection="0">
      <alignment vertical="center"/>
    </xf>
    <xf numFmtId="0" fontId="32" fillId="0" borderId="8" applyNumberFormat="0" applyFill="0" applyAlignment="0" applyProtection="0">
      <alignment vertical="center"/>
    </xf>
    <xf numFmtId="0" fontId="32" fillId="0" borderId="0" applyNumberFormat="0" applyFill="0" applyBorder="0" applyAlignment="0" applyProtection="0">
      <alignment vertical="center"/>
    </xf>
    <xf numFmtId="0" fontId="33" fillId="4" borderId="9" applyNumberFormat="0" applyAlignment="0" applyProtection="0">
      <alignment vertical="center"/>
    </xf>
    <xf numFmtId="0" fontId="34" fillId="5" borderId="10" applyNumberFormat="0" applyAlignment="0" applyProtection="0">
      <alignment vertical="center"/>
    </xf>
    <xf numFmtId="0" fontId="35" fillId="5" borderId="9" applyNumberFormat="0" applyAlignment="0" applyProtection="0">
      <alignment vertical="center"/>
    </xf>
    <xf numFmtId="0" fontId="36" fillId="6" borderId="11" applyNumberFormat="0" applyAlignment="0" applyProtection="0">
      <alignment vertical="center"/>
    </xf>
    <xf numFmtId="0" fontId="37" fillId="0" borderId="12" applyNumberFormat="0" applyFill="0" applyAlignment="0" applyProtection="0">
      <alignment vertical="center"/>
    </xf>
    <xf numFmtId="0" fontId="38" fillId="0" borderId="13"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176" fontId="11" fillId="0" borderId="1">
      <alignment horizontal="right" vertical="center"/>
    </xf>
    <xf numFmtId="49" fontId="11" fillId="0" borderId="1">
      <alignment horizontal="left" vertical="center" wrapText="1"/>
    </xf>
    <xf numFmtId="176" fontId="11" fillId="0" borderId="1">
      <alignment horizontal="right" vertical="center"/>
    </xf>
    <xf numFmtId="177" fontId="11" fillId="0" borderId="1">
      <alignment horizontal="right" vertical="center"/>
    </xf>
    <xf numFmtId="178" fontId="11" fillId="0" borderId="1">
      <alignment horizontal="right" vertical="center"/>
    </xf>
    <xf numFmtId="179" fontId="11" fillId="0" borderId="1">
      <alignment horizontal="right" vertical="center"/>
    </xf>
    <xf numFmtId="10" fontId="11" fillId="0" borderId="1">
      <alignment horizontal="right" vertical="center"/>
    </xf>
    <xf numFmtId="180" fontId="11" fillId="0" borderId="1">
      <alignment horizontal="right" vertical="center"/>
    </xf>
  </cellStyleXfs>
  <cellXfs count="94">
    <xf numFmtId="0" fontId="0" fillId="0" borderId="0" xfId="0" applyBorder="1" applyAlignment="1" applyProtection="1">
      <alignment vertical="center"/>
    </xf>
    <xf numFmtId="49" fontId="1" fillId="0" borderId="0" xfId="50" applyFont="1" applyBorder="1">
      <alignment horizontal="left" vertical="center" wrapText="1"/>
    </xf>
    <xf numFmtId="49" fontId="2" fillId="0" borderId="0" xfId="0" applyNumberFormat="1" applyFont="1" applyBorder="1" applyAlignment="1" applyProtection="1">
      <alignment horizontal="right" vertical="center" wrapText="1"/>
    </xf>
    <xf numFmtId="49" fontId="3" fillId="0" borderId="0" xfId="0" applyNumberFormat="1" applyFont="1" applyBorder="1" applyAlignment="1" applyProtection="1">
      <alignment horizontal="center" vertical="center" wrapText="1"/>
    </xf>
    <xf numFmtId="49" fontId="2" fillId="0" borderId="0" xfId="0" applyNumberFormat="1" applyFont="1" applyBorder="1" applyAlignment="1" applyProtection="1">
      <alignment horizontal="left" vertical="center" wrapText="1"/>
    </xf>
    <xf numFmtId="49" fontId="2" fillId="0" borderId="1" xfId="50" applyFont="1" applyAlignment="1">
      <alignment horizontal="center" vertical="center" wrapText="1"/>
    </xf>
    <xf numFmtId="0" fontId="4" fillId="2" borderId="1" xfId="0" applyFont="1" applyFill="1" applyBorder="1" applyAlignment="1">
      <alignment horizontal="center" vertical="center"/>
      <protection locked="0"/>
    </xf>
    <xf numFmtId="49" fontId="5" fillId="0" borderId="1" xfId="50" applyFont="1">
      <alignment horizontal="left" vertical="center" wrapText="1"/>
    </xf>
    <xf numFmtId="176" fontId="6" fillId="0" borderId="1" xfId="51" applyFont="1">
      <alignment horizontal="right" vertical="center"/>
    </xf>
    <xf numFmtId="176" fontId="7" fillId="0" borderId="1" xfId="51" applyFont="1">
      <alignment horizontal="right" vertical="center"/>
    </xf>
    <xf numFmtId="49" fontId="5" fillId="0" borderId="1" xfId="50" applyFont="1" applyAlignment="1">
      <alignment horizontal="center" vertical="center" wrapText="1"/>
    </xf>
    <xf numFmtId="49" fontId="2" fillId="0" borderId="0" xfId="50" applyFont="1" applyBorder="1">
      <alignment horizontal="left" vertical="center" wrapText="1"/>
    </xf>
    <xf numFmtId="49" fontId="2" fillId="0" borderId="0" xfId="50" applyFont="1" applyBorder="1" applyAlignment="1">
      <alignment horizontal="right" vertical="center" wrapText="1"/>
    </xf>
    <xf numFmtId="49" fontId="3" fillId="0" borderId="0" xfId="50" applyFont="1" applyBorder="1" applyAlignment="1">
      <alignment horizontal="center" vertical="center" wrapText="1"/>
    </xf>
    <xf numFmtId="0" fontId="4" fillId="0" borderId="1" xfId="0" applyFont="1" applyBorder="1" applyAlignment="1" applyProtection="1">
      <alignment horizontal="center" vertical="center"/>
    </xf>
    <xf numFmtId="3" fontId="4" fillId="0" borderId="1" xfId="0" applyNumberFormat="1" applyFont="1" applyBorder="1" applyAlignment="1" applyProtection="1">
      <alignment horizontal="center" vertical="center"/>
    </xf>
    <xf numFmtId="0" fontId="8" fillId="0" borderId="0" xfId="0" applyFont="1" applyBorder="1" applyAlignment="1" applyProtection="1">
      <alignment vertical="center"/>
    </xf>
    <xf numFmtId="49" fontId="2" fillId="0" borderId="0" xfId="50" applyFont="1" applyBorder="1" applyAlignment="1">
      <alignment horizontal="center" vertical="center" wrapText="1"/>
    </xf>
    <xf numFmtId="0" fontId="4" fillId="0" borderId="1" xfId="0" applyFont="1" applyBorder="1" applyAlignment="1" applyProtection="1">
      <alignment horizontal="center" vertical="center" wrapText="1"/>
    </xf>
    <xf numFmtId="176" fontId="6" fillId="0" borderId="1" xfId="51" applyFont="1" applyAlignment="1">
      <alignment horizontal="right" vertical="center" wrapText="1"/>
    </xf>
    <xf numFmtId="176" fontId="5" fillId="0" borderId="1" xfId="51" applyFont="1">
      <alignment horizontal="right" vertical="center"/>
    </xf>
    <xf numFmtId="49" fontId="5" fillId="0" borderId="0" xfId="50" applyFont="1" applyBorder="1">
      <alignment horizontal="left" vertical="center" wrapText="1"/>
    </xf>
    <xf numFmtId="49" fontId="5" fillId="0" borderId="0" xfId="50" applyFont="1" applyBorder="1" applyAlignment="1">
      <alignment horizontal="right" vertical="center" wrapText="1"/>
    </xf>
    <xf numFmtId="49" fontId="9" fillId="0" borderId="0" xfId="50" applyFont="1" applyBorder="1" applyAlignment="1">
      <alignment horizontal="center" vertical="center" wrapText="1"/>
    </xf>
    <xf numFmtId="0" fontId="4" fillId="0" borderId="1" xfId="0" applyFont="1" applyBorder="1" applyAlignment="1">
      <alignment horizontal="center" vertical="center"/>
      <protection locked="0"/>
    </xf>
    <xf numFmtId="49" fontId="2" fillId="0" borderId="1" xfId="50" applyFont="1">
      <alignment horizontal="left" vertical="center" wrapText="1"/>
    </xf>
    <xf numFmtId="0" fontId="10" fillId="0" borderId="1" xfId="0" applyFont="1" applyBorder="1" applyAlignment="1" applyProtection="1">
      <alignment horizontal="center" vertical="center"/>
    </xf>
    <xf numFmtId="0" fontId="10" fillId="0" borderId="2" xfId="0" applyFont="1" applyBorder="1" applyAlignment="1" applyProtection="1">
      <alignment horizontal="center" vertical="center"/>
    </xf>
    <xf numFmtId="0" fontId="8" fillId="0" borderId="0" xfId="0" applyFont="1" applyBorder="1" applyAlignment="1" applyProtection="1">
      <alignment horizontal="left" vertical="center"/>
    </xf>
    <xf numFmtId="49" fontId="11" fillId="0" borderId="0" xfId="50" applyBorder="1">
      <alignment horizontal="left" vertical="center" wrapText="1"/>
    </xf>
    <xf numFmtId="49" fontId="11" fillId="0" borderId="0" xfId="50" applyBorder="1" applyAlignment="1">
      <alignment horizontal="right" vertical="center" wrapText="1"/>
    </xf>
    <xf numFmtId="49" fontId="12" fillId="0" borderId="0" xfId="50" applyFont="1" applyBorder="1" applyAlignment="1">
      <alignment horizontal="center" vertical="center" wrapText="1"/>
    </xf>
    <xf numFmtId="49" fontId="13" fillId="0" borderId="0" xfId="50" applyFont="1" applyBorder="1">
      <alignment horizontal="left" vertical="center" wrapText="1"/>
    </xf>
    <xf numFmtId="49" fontId="13" fillId="0" borderId="1" xfId="0" applyNumberFormat="1" applyFont="1" applyBorder="1" applyAlignment="1" applyProtection="1">
      <alignment horizontal="center" vertical="center" wrapText="1"/>
    </xf>
    <xf numFmtId="0" fontId="14" fillId="0" borderId="1" xfId="0" applyFont="1" applyBorder="1" applyAlignment="1" applyProtection="1">
      <alignment horizontal="center" vertical="center"/>
    </xf>
    <xf numFmtId="49" fontId="15" fillId="0" borderId="1" xfId="0" applyNumberFormat="1" applyFont="1" applyBorder="1" applyAlignment="1" applyProtection="1">
      <alignment horizontal="left" vertical="center" wrapText="1"/>
    </xf>
    <xf numFmtId="176" fontId="16" fillId="0" borderId="1" xfId="51" applyFont="1">
      <alignment horizontal="right" vertical="center"/>
    </xf>
    <xf numFmtId="49" fontId="15" fillId="0" borderId="1" xfId="0" applyNumberFormat="1" applyFont="1" applyBorder="1" applyAlignment="1" applyProtection="1">
      <alignment horizontal="center" vertical="center" wrapText="1"/>
    </xf>
    <xf numFmtId="0" fontId="17" fillId="0" borderId="0" xfId="0" applyFont="1" applyBorder="1" applyAlignment="1" applyProtection="1">
      <alignment vertical="center"/>
    </xf>
    <xf numFmtId="49" fontId="7" fillId="0" borderId="0" xfId="50" applyFont="1" applyBorder="1" applyAlignment="1">
      <alignment horizontal="right" vertical="center" wrapText="1"/>
    </xf>
    <xf numFmtId="49" fontId="7" fillId="0" borderId="1" xfId="50" applyFont="1" applyAlignment="1">
      <alignment horizontal="center" vertical="center" wrapText="1"/>
    </xf>
    <xf numFmtId="180" fontId="7" fillId="0" borderId="1" xfId="0" applyNumberFormat="1" applyFont="1" applyBorder="1" applyAlignment="1" applyProtection="1">
      <alignment horizontal="center" vertical="center"/>
    </xf>
    <xf numFmtId="49" fontId="7" fillId="0" borderId="1" xfId="0" applyNumberFormat="1" applyFont="1" applyBorder="1" applyAlignment="1" applyProtection="1">
      <alignment horizontal="left" vertical="center" wrapText="1"/>
    </xf>
    <xf numFmtId="176" fontId="6" fillId="0" borderId="1" xfId="0" applyNumberFormat="1" applyFont="1" applyBorder="1" applyAlignment="1" applyProtection="1">
      <alignment horizontal="right" vertical="center"/>
    </xf>
    <xf numFmtId="49" fontId="7" fillId="0" borderId="1" xfId="0" applyNumberFormat="1" applyFont="1" applyBorder="1" applyAlignment="1" applyProtection="1">
      <alignment horizontal="center" vertical="center" wrapText="1"/>
    </xf>
    <xf numFmtId="49" fontId="4" fillId="0" borderId="1" xfId="0" applyNumberFormat="1" applyFont="1" applyBorder="1" applyAlignment="1" applyProtection="1">
      <alignment horizontal="center" vertical="center"/>
    </xf>
    <xf numFmtId="0" fontId="0" fillId="0" borderId="0" xfId="0" applyBorder="1" applyAlignment="1" applyProtection="1">
      <alignment vertical="center" wrapText="1"/>
    </xf>
    <xf numFmtId="49" fontId="5" fillId="0" borderId="0" xfId="50" applyFont="1" applyBorder="1" applyAlignment="1">
      <alignment horizontal="left" vertical="center" wrapText="1"/>
    </xf>
    <xf numFmtId="0" fontId="10" fillId="0" borderId="0" xfId="0" applyFont="1" applyBorder="1" applyAlignment="1" applyProtection="1">
      <alignment horizontal="center" vertical="center"/>
    </xf>
    <xf numFmtId="0" fontId="10" fillId="0" borderId="0" xfId="0" applyFont="1" applyBorder="1" applyAlignment="1" applyProtection="1">
      <alignment horizontal="center" vertical="center" wrapText="1"/>
    </xf>
    <xf numFmtId="0" fontId="4" fillId="0" borderId="0" xfId="0" applyFont="1" applyBorder="1" applyAlignment="1">
      <alignment horizontal="center" vertical="center"/>
      <protection locked="0"/>
    </xf>
    <xf numFmtId="49" fontId="18" fillId="0" borderId="1" xfId="50" applyFont="1" applyAlignment="1">
      <alignment horizontal="center" vertical="center" wrapText="1"/>
    </xf>
    <xf numFmtId="0" fontId="19" fillId="0" borderId="1" xfId="0" applyFont="1" applyBorder="1" applyAlignment="1" applyProtection="1">
      <alignment horizontal="center" vertical="center" wrapText="1"/>
    </xf>
    <xf numFmtId="0" fontId="19" fillId="0" borderId="1" xfId="0" applyFont="1" applyBorder="1" applyAlignment="1" applyProtection="1">
      <alignment horizontal="center" vertical="center"/>
    </xf>
    <xf numFmtId="0" fontId="19" fillId="0" borderId="1" xfId="0" applyFont="1" applyBorder="1" applyAlignment="1" applyProtection="1">
      <alignment vertical="center" wrapText="1"/>
    </xf>
    <xf numFmtId="0" fontId="19" fillId="0" borderId="1" xfId="0" applyFont="1" applyBorder="1" applyAlignment="1" applyProtection="1">
      <alignment horizontal="left" vertical="center" wrapText="1"/>
    </xf>
    <xf numFmtId="49" fontId="5" fillId="0" borderId="1" xfId="50" applyFont="1" applyAlignment="1">
      <alignment horizontal="left" vertical="center" wrapText="1"/>
    </xf>
    <xf numFmtId="0" fontId="20" fillId="0" borderId="1" xfId="0" applyFont="1" applyBorder="1" applyAlignment="1" applyProtection="1">
      <alignment horizontal="center" vertical="center"/>
    </xf>
    <xf numFmtId="0" fontId="20" fillId="0" borderId="1" xfId="0" applyFont="1" applyBorder="1" applyAlignment="1">
      <alignment horizontal="center" vertical="center"/>
      <protection locked="0"/>
    </xf>
    <xf numFmtId="0" fontId="0" fillId="0" borderId="1" xfId="0" applyBorder="1" applyAlignment="1" applyProtection="1">
      <alignment horizontal="center" vertical="center"/>
    </xf>
    <xf numFmtId="0" fontId="21" fillId="0" borderId="1" xfId="0" applyFont="1" applyBorder="1" applyAlignment="1" applyProtection="1">
      <alignment horizontal="center" vertical="center"/>
    </xf>
    <xf numFmtId="0" fontId="7" fillId="0" borderId="0" xfId="0" applyFont="1" applyBorder="1" applyAlignment="1" applyProtection="1">
      <alignment horizontal="right" vertical="center"/>
    </xf>
    <xf numFmtId="0" fontId="22" fillId="0" borderId="0" xfId="0" applyFont="1" applyBorder="1" applyAlignment="1" applyProtection="1">
      <alignment horizontal="right"/>
    </xf>
    <xf numFmtId="0" fontId="22" fillId="0" borderId="0" xfId="0" applyFont="1" applyBorder="1" applyAlignment="1">
      <alignment horizontal="right"/>
      <protection locked="0"/>
    </xf>
    <xf numFmtId="0" fontId="5" fillId="2" borderId="1" xfId="0" applyFont="1" applyFill="1" applyBorder="1" applyAlignment="1">
      <alignment horizontal="center" vertical="center" wrapText="1"/>
      <protection locked="0"/>
    </xf>
    <xf numFmtId="0" fontId="5" fillId="2" borderId="3" xfId="0" applyFont="1" applyFill="1" applyBorder="1" applyAlignment="1">
      <alignment horizontal="center" vertical="center" wrapText="1"/>
      <protection locked="0"/>
    </xf>
    <xf numFmtId="49" fontId="5" fillId="0" borderId="0" xfId="50" applyFont="1" applyBorder="1" applyAlignment="1">
      <alignment horizontal="center" vertical="center" wrapText="1"/>
    </xf>
    <xf numFmtId="49" fontId="5" fillId="0" borderId="1" xfId="50" applyFont="1" applyAlignment="1">
      <alignment horizontal="left" vertical="center" wrapText="1" indent="1"/>
    </xf>
    <xf numFmtId="49" fontId="5" fillId="0" borderId="1" xfId="50" applyFont="1" applyAlignment="1">
      <alignment horizontal="left" vertical="center" wrapText="1" indent="2"/>
    </xf>
    <xf numFmtId="49" fontId="2" fillId="0" borderId="0" xfId="0" applyNumberFormat="1" applyFont="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0" fontId="7" fillId="0" borderId="4" xfId="0" applyFont="1" applyBorder="1" applyAlignment="1">
      <alignment vertical="center" wrapText="1"/>
      <protection locked="0"/>
    </xf>
    <xf numFmtId="0" fontId="5" fillId="0" borderId="4" xfId="0" applyFont="1" applyBorder="1" applyAlignment="1">
      <alignment vertical="center" wrapText="1"/>
      <protection locked="0"/>
    </xf>
    <xf numFmtId="0" fontId="7" fillId="0" borderId="4" xfId="0" applyFont="1" applyBorder="1" applyAlignment="1" applyProtection="1">
      <alignment horizontal="left" vertical="center"/>
    </xf>
    <xf numFmtId="0" fontId="5" fillId="0" borderId="4" xfId="0" applyFont="1" applyBorder="1" applyAlignment="1" applyProtection="1">
      <alignment vertical="center" wrapText="1"/>
    </xf>
    <xf numFmtId="0" fontId="23" fillId="0" borderId="4" xfId="0" applyFont="1" applyBorder="1" applyAlignment="1" applyProtection="1">
      <alignment horizontal="center" vertical="center"/>
    </xf>
    <xf numFmtId="0" fontId="7" fillId="0" borderId="4" xfId="0" applyFont="1" applyBorder="1" applyAlignment="1" applyProtection="1">
      <alignment horizontal="left" vertical="center" wrapText="1"/>
    </xf>
    <xf numFmtId="0" fontId="23" fillId="0" borderId="4" xfId="0" applyFont="1" applyBorder="1" applyAlignment="1">
      <alignment horizontal="center" vertical="center" wrapText="1"/>
      <protection locked="0"/>
    </xf>
    <xf numFmtId="0" fontId="7" fillId="0" borderId="4" xfId="0" applyFont="1" applyBorder="1" applyAlignment="1">
      <alignment horizontal="left" vertical="center" wrapText="1"/>
      <protection locked="0"/>
    </xf>
    <xf numFmtId="4" fontId="6" fillId="0" borderId="4" xfId="0" applyNumberFormat="1" applyFont="1" applyBorder="1" applyAlignment="1">
      <alignment horizontal="right" vertical="center"/>
      <protection locked="0"/>
    </xf>
    <xf numFmtId="0" fontId="7" fillId="2" borderId="1" xfId="0" applyFont="1" applyFill="1" applyBorder="1" applyAlignment="1" applyProtection="1">
      <alignment horizontal="center" vertical="center" wrapText="1"/>
    </xf>
    <xf numFmtId="0" fontId="7" fillId="2" borderId="1" xfId="0" applyFont="1" applyFill="1" applyBorder="1" applyAlignment="1">
      <alignment horizontal="center" vertical="center" wrapText="1"/>
      <protection locked="0"/>
    </xf>
    <xf numFmtId="0" fontId="7" fillId="2" borderId="1" xfId="0" applyFont="1" applyFill="1" applyBorder="1" applyAlignment="1" applyProtection="1">
      <alignment horizontal="center" vertical="center"/>
    </xf>
    <xf numFmtId="176" fontId="6" fillId="0" borderId="1" xfId="51" applyFont="1" applyAlignment="1">
      <alignment horizontal="left" vertical="center"/>
    </xf>
    <xf numFmtId="176" fontId="6" fillId="0" borderId="1" xfId="51" applyFont="1" applyAlignment="1">
      <alignment horizontal="left" vertical="center" indent="1"/>
    </xf>
    <xf numFmtId="176" fontId="6" fillId="0" borderId="1" xfId="51" applyFont="1" applyAlignment="1">
      <alignment horizontal="left" vertical="center" indent="2"/>
    </xf>
    <xf numFmtId="176" fontId="6" fillId="0" borderId="1" xfId="51" applyFont="1" applyAlignment="1">
      <alignment horizontal="center" vertical="center"/>
    </xf>
    <xf numFmtId="0" fontId="24" fillId="0" borderId="1" xfId="0" applyFont="1" applyBorder="1" applyAlignment="1" applyProtection="1"/>
    <xf numFmtId="49" fontId="23" fillId="0" borderId="1" xfId="50" applyFont="1" applyAlignment="1">
      <alignment horizontal="center" vertical="center" wrapText="1"/>
    </xf>
    <xf numFmtId="4" fontId="6" fillId="0" borderId="5" xfId="0" applyNumberFormat="1" applyFont="1" applyBorder="1" applyAlignment="1" applyProtection="1">
      <alignment horizontal="right" vertical="center"/>
    </xf>
    <xf numFmtId="0" fontId="23" fillId="0" borderId="1" xfId="0" applyFont="1" applyBorder="1" applyAlignment="1" applyProtection="1">
      <alignment horizontal="left" vertical="center"/>
    </xf>
    <xf numFmtId="0" fontId="23" fillId="0" borderId="1" xfId="0" applyFont="1" applyBorder="1" applyAlignment="1" applyProtection="1">
      <alignment horizontal="right" vertical="center"/>
    </xf>
    <xf numFmtId="0" fontId="7" fillId="0" borderId="1" xfId="0" applyFont="1" applyBorder="1" applyAlignment="1" applyProtection="1">
      <alignment horizontal="left" vertical="center"/>
    </xf>
    <xf numFmtId="0" fontId="7" fillId="0" borderId="1" xfId="0" applyFont="1" applyBorder="1" applyAlignment="1" applyProtection="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41"/>
  <sheetViews>
    <sheetView showZeros="0" tabSelected="1" topLeftCell="A23" workbookViewId="0">
      <selection activeCell="B8" sqref="B8"/>
    </sheetView>
  </sheetViews>
  <sheetFormatPr defaultColWidth="9.28333333333333" defaultRowHeight="14.25" customHeight="1" outlineLevelCol="3"/>
  <cols>
    <col min="1" max="1" width="41.7" customWidth="1"/>
    <col min="2" max="2" width="21.425" customWidth="1"/>
    <col min="3" max="3" width="37.85" customWidth="1"/>
    <col min="4" max="4" width="21.425" customWidth="1"/>
  </cols>
  <sheetData>
    <row r="1" ht="13.5" customHeight="1" spans="1:4">
      <c r="A1" s="21"/>
      <c r="B1" s="21"/>
      <c r="C1" s="21"/>
      <c r="D1" s="22" t="s">
        <v>0</v>
      </c>
    </row>
    <row r="2" ht="45" customHeight="1" spans="1:4">
      <c r="A2" s="23" t="str">
        <f>"2026"&amp;"年部门财务收支预算总表"</f>
        <v>2026年部门财务收支预算总表</v>
      </c>
      <c r="B2" s="23"/>
      <c r="C2" s="23"/>
      <c r="D2" s="23"/>
    </row>
    <row r="3" ht="21" customHeight="1" spans="1:4">
      <c r="A3" s="21" t="s">
        <v>1</v>
      </c>
      <c r="B3" s="21"/>
      <c r="C3" s="21"/>
      <c r="D3" s="22" t="s">
        <v>2</v>
      </c>
    </row>
    <row r="4" ht="19.5" customHeight="1" spans="1:4">
      <c r="A4" s="10" t="s">
        <v>3</v>
      </c>
      <c r="B4" s="10"/>
      <c r="C4" s="10" t="s">
        <v>4</v>
      </c>
      <c r="D4" s="10"/>
    </row>
    <row r="5" ht="19.5" customHeight="1" spans="1:4">
      <c r="A5" s="10" t="s">
        <v>5</v>
      </c>
      <c r="B5" s="10" t="str">
        <f t="shared" ref="B5:D5" si="0">"2026"&amp;"年预算数"</f>
        <v>2026年预算数</v>
      </c>
      <c r="C5" s="10" t="s">
        <v>6</v>
      </c>
      <c r="D5" s="10" t="str">
        <f t="shared" si="0"/>
        <v>2026年预算数</v>
      </c>
    </row>
    <row r="6" ht="19.5" customHeight="1" spans="1:4">
      <c r="A6" s="10"/>
      <c r="B6" s="10"/>
      <c r="C6" s="10"/>
      <c r="D6" s="10"/>
    </row>
    <row r="7" ht="25.3" customHeight="1" spans="1:4">
      <c r="A7" s="7" t="s">
        <v>7</v>
      </c>
      <c r="B7" s="8">
        <v>123062590.52</v>
      </c>
      <c r="C7" s="7" t="s">
        <v>8</v>
      </c>
      <c r="D7" s="8"/>
    </row>
    <row r="8" ht="25.3" customHeight="1" spans="1:4">
      <c r="A8" s="7" t="s">
        <v>9</v>
      </c>
      <c r="B8" s="8"/>
      <c r="C8" s="7" t="s">
        <v>10</v>
      </c>
      <c r="D8" s="8"/>
    </row>
    <row r="9" ht="25.3" customHeight="1" spans="1:4">
      <c r="A9" s="7" t="s">
        <v>11</v>
      </c>
      <c r="B9" s="8"/>
      <c r="C9" s="7" t="s">
        <v>12</v>
      </c>
      <c r="D9" s="8"/>
    </row>
    <row r="10" ht="25.3" customHeight="1" spans="1:4">
      <c r="A10" s="7" t="s">
        <v>13</v>
      </c>
      <c r="B10" s="8">
        <v>84202000</v>
      </c>
      <c r="C10" s="7" t="s">
        <v>14</v>
      </c>
      <c r="D10" s="8"/>
    </row>
    <row r="11" ht="25.3" customHeight="1" spans="1:4">
      <c r="A11" s="7" t="s">
        <v>15</v>
      </c>
      <c r="B11" s="8">
        <v>1760000</v>
      </c>
      <c r="C11" s="7" t="s">
        <v>16</v>
      </c>
      <c r="D11" s="8">
        <v>179670930.57</v>
      </c>
    </row>
    <row r="12" ht="20.25" customHeight="1" spans="1:4">
      <c r="A12" s="7" t="s">
        <v>17</v>
      </c>
      <c r="B12" s="8"/>
      <c r="C12" s="7" t="s">
        <v>18</v>
      </c>
      <c r="D12" s="8"/>
    </row>
    <row r="13" ht="20.25" customHeight="1" spans="1:4">
      <c r="A13" s="7" t="s">
        <v>19</v>
      </c>
      <c r="B13" s="8"/>
      <c r="C13" s="7" t="s">
        <v>20</v>
      </c>
      <c r="D13" s="8"/>
    </row>
    <row r="14" ht="20.25" customHeight="1" spans="1:4">
      <c r="A14" s="7" t="s">
        <v>21</v>
      </c>
      <c r="B14" s="8"/>
      <c r="C14" s="7" t="s">
        <v>22</v>
      </c>
      <c r="D14" s="8">
        <v>19353955.08</v>
      </c>
    </row>
    <row r="15" ht="20.25" customHeight="1" spans="1:4">
      <c r="A15" s="7" t="s">
        <v>23</v>
      </c>
      <c r="B15" s="8"/>
      <c r="C15" s="7" t="s">
        <v>24</v>
      </c>
      <c r="D15" s="8"/>
    </row>
    <row r="16" ht="20.25" customHeight="1" spans="1:4">
      <c r="A16" s="7" t="s">
        <v>25</v>
      </c>
      <c r="B16" s="8">
        <v>1760000</v>
      </c>
      <c r="C16" s="7" t="s">
        <v>26</v>
      </c>
      <c r="D16" s="8">
        <v>4952377.79</v>
      </c>
    </row>
    <row r="17" ht="20.25" customHeight="1" spans="1:4">
      <c r="A17" s="7"/>
      <c r="B17" s="8"/>
      <c r="C17" s="7" t="s">
        <v>27</v>
      </c>
      <c r="D17" s="8"/>
    </row>
    <row r="18" ht="20.25" customHeight="1" spans="1:4">
      <c r="A18" s="7"/>
      <c r="B18" s="87"/>
      <c r="C18" s="7" t="s">
        <v>28</v>
      </c>
      <c r="D18" s="8"/>
    </row>
    <row r="19" ht="20.25" customHeight="1" spans="1:4">
      <c r="A19" s="7"/>
      <c r="B19" s="87"/>
      <c r="C19" s="7" t="s">
        <v>29</v>
      </c>
      <c r="D19" s="8"/>
    </row>
    <row r="20" ht="20.25" customHeight="1" spans="1:4">
      <c r="A20" s="7"/>
      <c r="B20" s="87"/>
      <c r="C20" s="7" t="s">
        <v>30</v>
      </c>
      <c r="D20" s="8"/>
    </row>
    <row r="21" ht="20.25" customHeight="1" spans="1:4">
      <c r="A21" s="7"/>
      <c r="B21" s="87"/>
      <c r="C21" s="7" t="s">
        <v>31</v>
      </c>
      <c r="D21" s="8"/>
    </row>
    <row r="22" ht="20.25" customHeight="1" spans="1:4">
      <c r="A22" s="7"/>
      <c r="B22" s="87"/>
      <c r="C22" s="7" t="s">
        <v>32</v>
      </c>
      <c r="D22" s="8"/>
    </row>
    <row r="23" ht="20.25" customHeight="1" spans="1:4">
      <c r="A23" s="7"/>
      <c r="B23" s="87"/>
      <c r="C23" s="7" t="s">
        <v>33</v>
      </c>
      <c r="D23" s="8"/>
    </row>
    <row r="24" ht="20.25" customHeight="1" spans="1:4">
      <c r="A24" s="7"/>
      <c r="B24" s="87"/>
      <c r="C24" s="7" t="s">
        <v>34</v>
      </c>
      <c r="D24" s="8"/>
    </row>
    <row r="25" ht="20.25" customHeight="1" spans="1:4">
      <c r="A25" s="7"/>
      <c r="B25" s="87"/>
      <c r="C25" s="7" t="s">
        <v>35</v>
      </c>
      <c r="D25" s="8"/>
    </row>
    <row r="26" ht="20.25" customHeight="1" spans="1:4">
      <c r="A26" s="7"/>
      <c r="B26" s="87"/>
      <c r="C26" s="7" t="s">
        <v>36</v>
      </c>
      <c r="D26" s="8">
        <v>5047327.08</v>
      </c>
    </row>
    <row r="27" ht="20.25" customHeight="1" spans="1:4">
      <c r="A27" s="7"/>
      <c r="B27" s="87"/>
      <c r="C27" s="7" t="s">
        <v>37</v>
      </c>
      <c r="D27" s="8"/>
    </row>
    <row r="28" ht="20.25" customHeight="1" spans="1:4">
      <c r="A28" s="7"/>
      <c r="B28" s="87"/>
      <c r="C28" s="7" t="s">
        <v>38</v>
      </c>
      <c r="D28" s="8"/>
    </row>
    <row r="29" ht="20.25" customHeight="1" spans="1:4">
      <c r="A29" s="7"/>
      <c r="B29" s="87"/>
      <c r="C29" s="7" t="s">
        <v>39</v>
      </c>
      <c r="D29" s="8"/>
    </row>
    <row r="30" ht="20.25" customHeight="1" spans="1:4">
      <c r="A30" s="7"/>
      <c r="B30" s="87"/>
      <c r="C30" s="7" t="s">
        <v>40</v>
      </c>
      <c r="D30" s="8"/>
    </row>
    <row r="31" ht="20.25" customHeight="1" spans="1:4">
      <c r="A31" s="7"/>
      <c r="B31" s="87"/>
      <c r="C31" s="7" t="s">
        <v>41</v>
      </c>
      <c r="D31" s="8"/>
    </row>
    <row r="32" ht="20.25" customHeight="1" spans="1:4">
      <c r="A32" s="7"/>
      <c r="B32" s="87"/>
      <c r="C32" s="7" t="s">
        <v>42</v>
      </c>
      <c r="D32" s="8"/>
    </row>
    <row r="33" ht="20.25" customHeight="1" spans="1:4">
      <c r="A33" s="7"/>
      <c r="B33" s="87"/>
      <c r="C33" s="7" t="s">
        <v>43</v>
      </c>
      <c r="D33" s="8"/>
    </row>
    <row r="34" ht="20.25" customHeight="1" spans="1:4">
      <c r="A34" s="7"/>
      <c r="B34" s="87"/>
      <c r="C34" s="7" t="s">
        <v>44</v>
      </c>
      <c r="D34" s="8"/>
    </row>
    <row r="35" ht="20.25" customHeight="1" spans="1:4">
      <c r="A35" s="7"/>
      <c r="B35" s="87"/>
      <c r="C35" s="7" t="s">
        <v>45</v>
      </c>
      <c r="D35" s="8"/>
    </row>
    <row r="36" ht="20.25" customHeight="1" spans="1:4">
      <c r="A36" s="7"/>
      <c r="B36" s="87"/>
      <c r="C36" s="7" t="s">
        <v>46</v>
      </c>
      <c r="D36" s="8"/>
    </row>
    <row r="37" ht="20.25" customHeight="1" spans="1:4">
      <c r="A37" s="88" t="s">
        <v>47</v>
      </c>
      <c r="B37" s="89">
        <v>209024590.52</v>
      </c>
      <c r="C37" s="88" t="s">
        <v>48</v>
      </c>
      <c r="D37" s="8">
        <v>209024590.52</v>
      </c>
    </row>
    <row r="38" ht="20.25" customHeight="1" spans="1:4">
      <c r="A38" s="90" t="s">
        <v>49</v>
      </c>
      <c r="B38" s="91"/>
      <c r="C38" s="90" t="s">
        <v>50</v>
      </c>
      <c r="D38" s="8"/>
    </row>
    <row r="39" ht="20.25" customHeight="1" spans="1:4">
      <c r="A39" s="92" t="s">
        <v>51</v>
      </c>
      <c r="B39" s="93"/>
      <c r="C39" s="92" t="s">
        <v>51</v>
      </c>
      <c r="D39" s="8"/>
    </row>
    <row r="40" ht="20.25" customHeight="1" spans="1:4">
      <c r="A40" s="92" t="s">
        <v>52</v>
      </c>
      <c r="B40" s="93"/>
      <c r="C40" s="92" t="s">
        <v>52</v>
      </c>
      <c r="D40" s="8"/>
    </row>
    <row r="41" ht="20.25" customHeight="1" spans="1:4">
      <c r="A41" s="88" t="s">
        <v>53</v>
      </c>
      <c r="B41" s="89">
        <v>209024590.52</v>
      </c>
      <c r="C41" s="88" t="s">
        <v>54</v>
      </c>
      <c r="D41" s="8">
        <v>209024590.52</v>
      </c>
    </row>
  </sheetData>
  <mergeCells count="8">
    <mergeCell ref="A2:D2"/>
    <mergeCell ref="A3:B3"/>
    <mergeCell ref="A4:B4"/>
    <mergeCell ref="C4:D4"/>
    <mergeCell ref="A5:A6"/>
    <mergeCell ref="B5:B6"/>
    <mergeCell ref="C5:C6"/>
    <mergeCell ref="D5:D6"/>
  </mergeCells>
  <pageMargins left="0.75" right="0.75" top="1" bottom="1" header="0.5" footer="0.5"/>
  <pageSetup paperSize="9" scale="71"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showZeros="0" workbookViewId="0">
      <selection activeCell="A10" sqref="A10:F10"/>
    </sheetView>
  </sheetViews>
  <sheetFormatPr defaultColWidth="10.7083333333333" defaultRowHeight="14.25" customHeight="1" outlineLevelCol="5"/>
  <cols>
    <col min="1" max="1" width="37.575" customWidth="1"/>
    <col min="2" max="2" width="29.1333333333333" customWidth="1"/>
    <col min="3" max="3" width="47.2833333333333" customWidth="1"/>
    <col min="4" max="4" width="21.85" customWidth="1"/>
    <col min="5" max="5" width="24.2833333333333" customWidth="1"/>
    <col min="6" max="6" width="23.5666666666667" customWidth="1"/>
  </cols>
  <sheetData>
    <row r="1" ht="15.75" customHeight="1" spans="1:6">
      <c r="A1" s="17"/>
      <c r="B1" s="17">
        <v>0</v>
      </c>
      <c r="C1" s="17"/>
      <c r="D1" s="17"/>
      <c r="E1" s="17"/>
      <c r="F1" s="12" t="s">
        <v>467</v>
      </c>
    </row>
    <row r="2" ht="45" customHeight="1" spans="1:6">
      <c r="A2" s="13" t="str">
        <f>"2026"&amp;"年部门政府性基金预算支出预算表"</f>
        <v>2026年部门政府性基金预算支出预算表</v>
      </c>
      <c r="B2" s="13"/>
      <c r="C2" s="13"/>
      <c r="D2" s="13"/>
      <c r="E2" s="13"/>
      <c r="F2" s="13"/>
    </row>
    <row r="3" ht="19.5" customHeight="1" spans="1:6">
      <c r="A3" s="11" t="s">
        <v>1</v>
      </c>
      <c r="B3" s="11"/>
      <c r="C3" s="11"/>
      <c r="D3" s="17"/>
      <c r="E3" s="17"/>
      <c r="F3" s="12" t="s">
        <v>2</v>
      </c>
    </row>
    <row r="4" ht="19.5" customHeight="1" spans="1:6">
      <c r="A4" s="5" t="s">
        <v>468</v>
      </c>
      <c r="B4" s="5" t="s">
        <v>75</v>
      </c>
      <c r="C4" s="5" t="s">
        <v>76</v>
      </c>
      <c r="D4" s="5" t="s">
        <v>469</v>
      </c>
      <c r="E4" s="5"/>
      <c r="F4" s="5"/>
    </row>
    <row r="5" ht="18.75" customHeight="1" spans="1:6">
      <c r="A5" s="5"/>
      <c r="B5" s="5"/>
      <c r="C5" s="5"/>
      <c r="D5" s="5" t="s">
        <v>59</v>
      </c>
      <c r="E5" s="5" t="s">
        <v>78</v>
      </c>
      <c r="F5" s="5" t="s">
        <v>79</v>
      </c>
    </row>
    <row r="6" ht="17.25" customHeight="1" spans="1:6">
      <c r="A6" s="14">
        <v>1</v>
      </c>
      <c r="B6" s="45" t="s">
        <v>86</v>
      </c>
      <c r="C6" s="14">
        <v>3</v>
      </c>
      <c r="D6" s="14">
        <v>4</v>
      </c>
      <c r="E6" s="14">
        <v>5</v>
      </c>
      <c r="F6" s="14">
        <v>6</v>
      </c>
    </row>
    <row r="7" ht="22.5" customHeight="1" spans="1:6">
      <c r="A7" s="7"/>
      <c r="B7" s="7"/>
      <c r="C7" s="7"/>
      <c r="D7" s="8"/>
      <c r="E7" s="8"/>
      <c r="F7" s="8"/>
    </row>
    <row r="8" ht="22.5" customHeight="1" spans="1:6">
      <c r="A8" s="7"/>
      <c r="B8" s="7"/>
      <c r="C8" s="7"/>
      <c r="D8" s="8"/>
      <c r="E8" s="8"/>
      <c r="F8" s="8"/>
    </row>
    <row r="9" ht="22.5" customHeight="1" spans="1:6">
      <c r="A9" s="10" t="s">
        <v>59</v>
      </c>
      <c r="B9" s="10"/>
      <c r="C9" s="10"/>
      <c r="D9" s="8"/>
      <c r="E9" s="8"/>
      <c r="F9" s="8"/>
    </row>
    <row r="10" ht="21" customHeight="1" spans="1:6">
      <c r="A10" s="28" t="s">
        <v>470</v>
      </c>
      <c r="B10" s="28"/>
      <c r="C10" s="28"/>
      <c r="D10" s="28"/>
      <c r="E10" s="28"/>
      <c r="F10" s="28"/>
    </row>
  </sheetData>
  <mergeCells count="8">
    <mergeCell ref="A2:F2"/>
    <mergeCell ref="A3:C3"/>
    <mergeCell ref="D4:F4"/>
    <mergeCell ref="A9:C9"/>
    <mergeCell ref="A10:F10"/>
    <mergeCell ref="A4:A5"/>
    <mergeCell ref="B4:B5"/>
    <mergeCell ref="C4:C5"/>
  </mergeCells>
  <pageMargins left="0.75" right="0.75" top="1" bottom="1" header="0.5" footer="0.5"/>
  <pageSetup paperSize="9" scale="72"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38"/>
  <sheetViews>
    <sheetView showGridLines="0" showZeros="0" topLeftCell="A16" workbookViewId="0">
      <selection activeCell="G25" sqref="G25"/>
    </sheetView>
  </sheetViews>
  <sheetFormatPr defaultColWidth="10" defaultRowHeight="12.75" customHeight="1"/>
  <cols>
    <col min="1" max="3" width="38.5" customWidth="1"/>
    <col min="4" max="17" width="12.85" customWidth="1"/>
  </cols>
  <sheetData>
    <row r="1" ht="17.25" customHeight="1" spans="1:17">
      <c r="A1" s="21"/>
      <c r="B1" s="21"/>
      <c r="C1" s="21"/>
      <c r="D1" s="21"/>
      <c r="E1" s="21"/>
      <c r="F1" s="21"/>
      <c r="G1" s="21"/>
      <c r="H1" s="21"/>
      <c r="I1" s="21"/>
      <c r="J1" s="21"/>
      <c r="K1" s="21"/>
      <c r="L1" s="21"/>
      <c r="M1" s="21"/>
      <c r="N1" s="21"/>
      <c r="O1" s="21"/>
      <c r="P1" s="21"/>
      <c r="Q1" s="39" t="s">
        <v>471</v>
      </c>
    </row>
    <row r="2" ht="45" customHeight="1" spans="1:17">
      <c r="A2" s="23" t="str">
        <f>"2026"&amp;"年部门政府采购预算表"</f>
        <v>2026年部门政府采购预算表</v>
      </c>
      <c r="B2" s="23"/>
      <c r="C2" s="23"/>
      <c r="D2" s="23"/>
      <c r="E2" s="23"/>
      <c r="F2" s="23"/>
      <c r="G2" s="23"/>
      <c r="H2" s="23"/>
      <c r="I2" s="23"/>
      <c r="J2" s="23"/>
      <c r="K2" s="23"/>
      <c r="L2" s="23"/>
      <c r="M2" s="23"/>
      <c r="N2" s="23"/>
      <c r="O2" s="23"/>
      <c r="P2" s="23"/>
      <c r="Q2" s="23"/>
    </row>
    <row r="3" ht="18.75" customHeight="1" spans="1:17">
      <c r="A3" s="21" t="s">
        <v>1</v>
      </c>
      <c r="B3" s="21"/>
      <c r="C3" s="21"/>
      <c r="D3" s="21"/>
      <c r="E3" s="21"/>
      <c r="F3" s="21"/>
      <c r="G3" s="21"/>
      <c r="H3" s="21"/>
      <c r="I3" s="21"/>
      <c r="J3" s="21"/>
      <c r="K3" s="21"/>
      <c r="L3" s="21"/>
      <c r="M3" s="21"/>
      <c r="N3" s="21"/>
      <c r="O3" s="21"/>
      <c r="P3" s="21"/>
      <c r="Q3" s="22" t="s">
        <v>56</v>
      </c>
    </row>
    <row r="4" ht="22.5" customHeight="1" spans="1:17">
      <c r="A4" s="40" t="s">
        <v>472</v>
      </c>
      <c r="B4" s="40" t="s">
        <v>473</v>
      </c>
      <c r="C4" s="40" t="s">
        <v>474</v>
      </c>
      <c r="D4" s="40" t="s">
        <v>475</v>
      </c>
      <c r="E4" s="40" t="s">
        <v>476</v>
      </c>
      <c r="F4" s="40" t="s">
        <v>477</v>
      </c>
      <c r="G4" s="40" t="s">
        <v>205</v>
      </c>
      <c r="H4" s="40"/>
      <c r="I4" s="40"/>
      <c r="J4" s="40"/>
      <c r="K4" s="40"/>
      <c r="L4" s="40"/>
      <c r="M4" s="40"/>
      <c r="N4" s="40"/>
      <c r="O4" s="40"/>
      <c r="P4" s="40"/>
      <c r="Q4" s="40"/>
    </row>
    <row r="5" ht="22.5" customHeight="1" spans="1:17">
      <c r="A5" s="40"/>
      <c r="B5" s="40" t="s">
        <v>478</v>
      </c>
      <c r="C5" s="40" t="s">
        <v>479</v>
      </c>
      <c r="D5" s="40" t="s">
        <v>475</v>
      </c>
      <c r="E5" s="40" t="s">
        <v>480</v>
      </c>
      <c r="F5" s="40"/>
      <c r="G5" s="40" t="s">
        <v>59</v>
      </c>
      <c r="H5" s="40" t="s">
        <v>62</v>
      </c>
      <c r="I5" s="40" t="s">
        <v>481</v>
      </c>
      <c r="J5" s="40" t="s">
        <v>482</v>
      </c>
      <c r="K5" s="40" t="s">
        <v>483</v>
      </c>
      <c r="L5" s="40" t="s">
        <v>484</v>
      </c>
      <c r="M5" s="40"/>
      <c r="N5" s="40"/>
      <c r="O5" s="40"/>
      <c r="P5" s="40"/>
      <c r="Q5" s="40"/>
    </row>
    <row r="6" ht="23.65" customHeight="1" spans="1:17">
      <c r="A6" s="40"/>
      <c r="B6" s="40"/>
      <c r="C6" s="40"/>
      <c r="D6" s="40"/>
      <c r="E6" s="40"/>
      <c r="F6" s="40"/>
      <c r="G6" s="40"/>
      <c r="H6" s="40"/>
      <c r="I6" s="40" t="s">
        <v>61</v>
      </c>
      <c r="J6" s="40"/>
      <c r="K6" s="40"/>
      <c r="L6" s="40" t="s">
        <v>61</v>
      </c>
      <c r="M6" s="40" t="s">
        <v>67</v>
      </c>
      <c r="N6" s="40" t="s">
        <v>68</v>
      </c>
      <c r="O6" s="40" t="s">
        <v>69</v>
      </c>
      <c r="P6" s="40" t="s">
        <v>70</v>
      </c>
      <c r="Q6" s="40" t="s">
        <v>71</v>
      </c>
    </row>
    <row r="7" ht="22.5" customHeight="1" spans="1:17">
      <c r="A7" s="41">
        <v>1</v>
      </c>
      <c r="B7" s="41">
        <v>2</v>
      </c>
      <c r="C7" s="41">
        <v>3</v>
      </c>
      <c r="D7" s="41">
        <v>4</v>
      </c>
      <c r="E7" s="41">
        <v>5</v>
      </c>
      <c r="F7" s="41">
        <v>6</v>
      </c>
      <c r="G7" s="41">
        <v>7</v>
      </c>
      <c r="H7" s="41">
        <v>8</v>
      </c>
      <c r="I7" s="41">
        <v>9</v>
      </c>
      <c r="J7" s="41">
        <v>10</v>
      </c>
      <c r="K7" s="41">
        <v>11</v>
      </c>
      <c r="L7" s="41">
        <v>12</v>
      </c>
      <c r="M7" s="41">
        <v>13</v>
      </c>
      <c r="N7" s="41">
        <v>14</v>
      </c>
      <c r="O7" s="41">
        <v>15</v>
      </c>
      <c r="P7" s="41">
        <v>16</v>
      </c>
      <c r="Q7" s="41">
        <v>17</v>
      </c>
    </row>
    <row r="8" ht="22.5" customHeight="1" spans="1:17">
      <c r="A8" s="42" t="s">
        <v>345</v>
      </c>
      <c r="B8" s="42"/>
      <c r="C8" s="42"/>
      <c r="D8" s="42"/>
      <c r="E8" s="43">
        <v>10</v>
      </c>
      <c r="F8" s="43"/>
      <c r="G8" s="43">
        <v>6237382</v>
      </c>
      <c r="H8" s="43"/>
      <c r="I8" s="43"/>
      <c r="J8" s="43"/>
      <c r="K8" s="43">
        <v>6237382</v>
      </c>
      <c r="L8" s="43"/>
      <c r="M8" s="43"/>
      <c r="N8" s="43"/>
      <c r="O8" s="43"/>
      <c r="P8" s="43"/>
      <c r="Q8" s="43"/>
    </row>
    <row r="9" ht="22.5" customHeight="1" spans="1:17">
      <c r="A9" s="42"/>
      <c r="B9" s="42" t="s">
        <v>485</v>
      </c>
      <c r="C9" s="42" t="s">
        <v>486</v>
      </c>
      <c r="D9" s="42" t="s">
        <v>418</v>
      </c>
      <c r="E9" s="43">
        <v>2</v>
      </c>
      <c r="F9" s="43"/>
      <c r="G9" s="43">
        <v>2749982</v>
      </c>
      <c r="H9" s="43"/>
      <c r="I9" s="43"/>
      <c r="J9" s="43"/>
      <c r="K9" s="43">
        <v>2749982</v>
      </c>
      <c r="L9" s="43"/>
      <c r="M9" s="43"/>
      <c r="N9" s="43"/>
      <c r="O9" s="43"/>
      <c r="P9" s="43"/>
      <c r="Q9" s="43"/>
    </row>
    <row r="10" ht="22.5" customHeight="1" spans="1:17">
      <c r="A10" s="7"/>
      <c r="B10" s="42" t="s">
        <v>487</v>
      </c>
      <c r="C10" s="42" t="s">
        <v>488</v>
      </c>
      <c r="D10" s="42" t="s">
        <v>418</v>
      </c>
      <c r="E10" s="43">
        <v>3</v>
      </c>
      <c r="F10" s="43"/>
      <c r="G10" s="43">
        <v>3002800</v>
      </c>
      <c r="H10" s="43"/>
      <c r="I10" s="43"/>
      <c r="J10" s="43"/>
      <c r="K10" s="43">
        <v>3002800</v>
      </c>
      <c r="L10" s="43"/>
      <c r="M10" s="43"/>
      <c r="N10" s="43"/>
      <c r="O10" s="43"/>
      <c r="P10" s="43"/>
      <c r="Q10" s="43"/>
    </row>
    <row r="11" ht="22.5" customHeight="1" spans="1:17">
      <c r="A11" s="7"/>
      <c r="B11" s="42" t="s">
        <v>489</v>
      </c>
      <c r="C11" s="42" t="s">
        <v>490</v>
      </c>
      <c r="D11" s="42" t="s">
        <v>418</v>
      </c>
      <c r="E11" s="43">
        <v>2</v>
      </c>
      <c r="F11" s="43"/>
      <c r="G11" s="43">
        <v>227600</v>
      </c>
      <c r="H11" s="43"/>
      <c r="I11" s="43"/>
      <c r="J11" s="43"/>
      <c r="K11" s="43">
        <v>227600</v>
      </c>
      <c r="L11" s="43"/>
      <c r="M11" s="43"/>
      <c r="N11" s="43"/>
      <c r="O11" s="43"/>
      <c r="P11" s="43"/>
      <c r="Q11" s="43"/>
    </row>
    <row r="12" ht="22.5" customHeight="1" spans="1:17">
      <c r="A12" s="7"/>
      <c r="B12" s="42" t="s">
        <v>491</v>
      </c>
      <c r="C12" s="42" t="s">
        <v>492</v>
      </c>
      <c r="D12" s="42" t="s">
        <v>418</v>
      </c>
      <c r="E12" s="43">
        <v>1</v>
      </c>
      <c r="F12" s="43"/>
      <c r="G12" s="43">
        <v>25000</v>
      </c>
      <c r="H12" s="43"/>
      <c r="I12" s="43"/>
      <c r="J12" s="43"/>
      <c r="K12" s="43">
        <v>25000</v>
      </c>
      <c r="L12" s="43"/>
      <c r="M12" s="43"/>
      <c r="N12" s="43"/>
      <c r="O12" s="43"/>
      <c r="P12" s="43"/>
      <c r="Q12" s="43"/>
    </row>
    <row r="13" ht="22.5" customHeight="1" spans="1:17">
      <c r="A13" s="7"/>
      <c r="B13" s="42" t="s">
        <v>493</v>
      </c>
      <c r="C13" s="42" t="s">
        <v>494</v>
      </c>
      <c r="D13" s="42" t="s">
        <v>418</v>
      </c>
      <c r="E13" s="43">
        <v>1</v>
      </c>
      <c r="F13" s="43"/>
      <c r="G13" s="43">
        <v>100000</v>
      </c>
      <c r="H13" s="43"/>
      <c r="I13" s="43"/>
      <c r="J13" s="43"/>
      <c r="K13" s="43">
        <v>100000</v>
      </c>
      <c r="L13" s="43"/>
      <c r="M13" s="43"/>
      <c r="N13" s="43"/>
      <c r="O13" s="43"/>
      <c r="P13" s="43"/>
      <c r="Q13" s="43"/>
    </row>
    <row r="14" ht="22.5" customHeight="1" spans="1:17">
      <c r="A14" s="7"/>
      <c r="B14" s="42" t="s">
        <v>495</v>
      </c>
      <c r="C14" s="42" t="s">
        <v>496</v>
      </c>
      <c r="D14" s="42" t="s">
        <v>418</v>
      </c>
      <c r="E14" s="43">
        <v>1</v>
      </c>
      <c r="F14" s="43"/>
      <c r="G14" s="43">
        <v>132000</v>
      </c>
      <c r="H14" s="43"/>
      <c r="I14" s="43"/>
      <c r="J14" s="43"/>
      <c r="K14" s="43">
        <v>132000</v>
      </c>
      <c r="L14" s="43"/>
      <c r="M14" s="43"/>
      <c r="N14" s="43"/>
      <c r="O14" s="43"/>
      <c r="P14" s="43"/>
      <c r="Q14" s="43"/>
    </row>
    <row r="15" ht="22.5" customHeight="1" spans="1:17">
      <c r="A15" s="42" t="s">
        <v>337</v>
      </c>
      <c r="B15" s="7"/>
      <c r="C15" s="7"/>
      <c r="D15" s="7"/>
      <c r="E15" s="43">
        <v>3</v>
      </c>
      <c r="F15" s="43"/>
      <c r="G15" s="43">
        <v>1056000</v>
      </c>
      <c r="H15" s="43"/>
      <c r="I15" s="43"/>
      <c r="J15" s="43"/>
      <c r="K15" s="43">
        <v>1056000</v>
      </c>
      <c r="L15" s="43"/>
      <c r="M15" s="43"/>
      <c r="N15" s="43"/>
      <c r="O15" s="43"/>
      <c r="P15" s="43"/>
      <c r="Q15" s="43"/>
    </row>
    <row r="16" ht="22.5" customHeight="1" spans="1:17">
      <c r="A16" s="7"/>
      <c r="B16" s="42" t="s">
        <v>497</v>
      </c>
      <c r="C16" s="42" t="s">
        <v>498</v>
      </c>
      <c r="D16" s="42" t="s">
        <v>499</v>
      </c>
      <c r="E16" s="43">
        <v>1</v>
      </c>
      <c r="F16" s="43"/>
      <c r="G16" s="43">
        <v>1000000</v>
      </c>
      <c r="H16" s="43"/>
      <c r="I16" s="43"/>
      <c r="J16" s="43"/>
      <c r="K16" s="43">
        <v>1000000</v>
      </c>
      <c r="L16" s="43"/>
      <c r="M16" s="43"/>
      <c r="N16" s="43"/>
      <c r="O16" s="43"/>
      <c r="P16" s="43"/>
      <c r="Q16" s="43"/>
    </row>
    <row r="17" ht="22.5" customHeight="1" spans="1:17">
      <c r="A17" s="7"/>
      <c r="B17" s="42" t="s">
        <v>500</v>
      </c>
      <c r="C17" s="42" t="s">
        <v>501</v>
      </c>
      <c r="D17" s="42" t="s">
        <v>502</v>
      </c>
      <c r="E17" s="43">
        <v>1</v>
      </c>
      <c r="F17" s="43"/>
      <c r="G17" s="43">
        <v>6000</v>
      </c>
      <c r="H17" s="43"/>
      <c r="I17" s="43"/>
      <c r="J17" s="43"/>
      <c r="K17" s="43">
        <v>6000</v>
      </c>
      <c r="L17" s="43"/>
      <c r="M17" s="43"/>
      <c r="N17" s="43"/>
      <c r="O17" s="43"/>
      <c r="P17" s="43"/>
      <c r="Q17" s="43"/>
    </row>
    <row r="18" ht="22.5" customHeight="1" spans="1:17">
      <c r="A18" s="7"/>
      <c r="B18" s="42" t="s">
        <v>503</v>
      </c>
      <c r="C18" s="42" t="s">
        <v>504</v>
      </c>
      <c r="D18" s="42" t="s">
        <v>405</v>
      </c>
      <c r="E18" s="43">
        <v>1</v>
      </c>
      <c r="F18" s="43"/>
      <c r="G18" s="43">
        <v>50000</v>
      </c>
      <c r="H18" s="43"/>
      <c r="I18" s="43"/>
      <c r="J18" s="43"/>
      <c r="K18" s="43">
        <v>50000</v>
      </c>
      <c r="L18" s="43"/>
      <c r="M18" s="43"/>
      <c r="N18" s="43"/>
      <c r="O18" s="43"/>
      <c r="P18" s="43"/>
      <c r="Q18" s="43"/>
    </row>
    <row r="19" ht="22.5" customHeight="1" spans="1:17">
      <c r="A19" s="42" t="s">
        <v>259</v>
      </c>
      <c r="B19" s="7"/>
      <c r="C19" s="7"/>
      <c r="D19" s="7"/>
      <c r="E19" s="43">
        <v>7</v>
      </c>
      <c r="F19" s="43">
        <v>95000</v>
      </c>
      <c r="G19" s="43">
        <v>1245000</v>
      </c>
      <c r="H19" s="43">
        <v>1245000</v>
      </c>
      <c r="I19" s="43"/>
      <c r="J19" s="43"/>
      <c r="K19" s="43"/>
      <c r="L19" s="43"/>
      <c r="M19" s="43"/>
      <c r="N19" s="43"/>
      <c r="O19" s="43"/>
      <c r="P19" s="43"/>
      <c r="Q19" s="43"/>
    </row>
    <row r="20" ht="22.5" customHeight="1" spans="1:17">
      <c r="A20" s="7"/>
      <c r="B20" s="42" t="s">
        <v>505</v>
      </c>
      <c r="C20" s="42" t="s">
        <v>506</v>
      </c>
      <c r="D20" s="42" t="s">
        <v>499</v>
      </c>
      <c r="E20" s="43">
        <v>3</v>
      </c>
      <c r="F20" s="43">
        <v>95000</v>
      </c>
      <c r="G20" s="43">
        <v>115000</v>
      </c>
      <c r="H20" s="43">
        <v>115000</v>
      </c>
      <c r="I20" s="43"/>
      <c r="J20" s="43"/>
      <c r="K20" s="43"/>
      <c r="L20" s="43"/>
      <c r="M20" s="43"/>
      <c r="N20" s="43"/>
      <c r="O20" s="43"/>
      <c r="P20" s="43"/>
      <c r="Q20" s="43"/>
    </row>
    <row r="21" ht="22.5" customHeight="1" spans="1:17">
      <c r="A21" s="7"/>
      <c r="B21" s="42" t="s">
        <v>507</v>
      </c>
      <c r="C21" s="42" t="s">
        <v>508</v>
      </c>
      <c r="D21" s="42" t="s">
        <v>499</v>
      </c>
      <c r="E21" s="43">
        <v>1</v>
      </c>
      <c r="F21" s="43"/>
      <c r="G21" s="43">
        <v>700000</v>
      </c>
      <c r="H21" s="43">
        <v>700000</v>
      </c>
      <c r="I21" s="43"/>
      <c r="J21" s="43"/>
      <c r="K21" s="43"/>
      <c r="L21" s="43"/>
      <c r="M21" s="43"/>
      <c r="N21" s="43"/>
      <c r="O21" s="43"/>
      <c r="P21" s="43"/>
      <c r="Q21" s="43"/>
    </row>
    <row r="22" ht="22.5" customHeight="1" spans="1:17">
      <c r="A22" s="7"/>
      <c r="B22" s="42" t="s">
        <v>509</v>
      </c>
      <c r="C22" s="42" t="s">
        <v>510</v>
      </c>
      <c r="D22" s="42" t="s">
        <v>499</v>
      </c>
      <c r="E22" s="43">
        <v>1</v>
      </c>
      <c r="F22" s="43"/>
      <c r="G22" s="43">
        <v>110000</v>
      </c>
      <c r="H22" s="43">
        <v>110000</v>
      </c>
      <c r="I22" s="43"/>
      <c r="J22" s="43"/>
      <c r="K22" s="43"/>
      <c r="L22" s="43"/>
      <c r="M22" s="43"/>
      <c r="N22" s="43"/>
      <c r="O22" s="43"/>
      <c r="P22" s="43"/>
      <c r="Q22" s="43"/>
    </row>
    <row r="23" ht="22.5" customHeight="1" spans="1:17">
      <c r="A23" s="7"/>
      <c r="B23" s="42" t="s">
        <v>511</v>
      </c>
      <c r="C23" s="42" t="s">
        <v>512</v>
      </c>
      <c r="D23" s="42" t="s">
        <v>499</v>
      </c>
      <c r="E23" s="43">
        <v>1</v>
      </c>
      <c r="F23" s="43"/>
      <c r="G23" s="43">
        <v>30000</v>
      </c>
      <c r="H23" s="43">
        <v>30000</v>
      </c>
      <c r="I23" s="43"/>
      <c r="J23" s="43"/>
      <c r="K23" s="43"/>
      <c r="L23" s="43"/>
      <c r="M23" s="43"/>
      <c r="N23" s="43"/>
      <c r="O23" s="43"/>
      <c r="P23" s="43"/>
      <c r="Q23" s="43"/>
    </row>
    <row r="24" ht="22.5" customHeight="1" spans="1:17">
      <c r="A24" s="7"/>
      <c r="B24" s="42" t="s">
        <v>513</v>
      </c>
      <c r="C24" s="42" t="s">
        <v>514</v>
      </c>
      <c r="D24" s="42" t="s">
        <v>499</v>
      </c>
      <c r="E24" s="43">
        <v>1</v>
      </c>
      <c r="F24" s="43"/>
      <c r="G24" s="43">
        <v>290000</v>
      </c>
      <c r="H24" s="43">
        <v>290000</v>
      </c>
      <c r="I24" s="43"/>
      <c r="J24" s="43"/>
      <c r="K24" s="43"/>
      <c r="L24" s="43"/>
      <c r="M24" s="43"/>
      <c r="N24" s="43"/>
      <c r="O24" s="43"/>
      <c r="P24" s="43"/>
      <c r="Q24" s="43"/>
    </row>
    <row r="25" ht="22.5" customHeight="1" spans="1:17">
      <c r="A25" s="42" t="s">
        <v>354</v>
      </c>
      <c r="B25" s="7"/>
      <c r="C25" s="7"/>
      <c r="D25" s="7"/>
      <c r="E25" s="43">
        <v>103</v>
      </c>
      <c r="F25" s="43">
        <v>200700</v>
      </c>
      <c r="G25" s="43">
        <v>846331</v>
      </c>
      <c r="H25" s="43"/>
      <c r="I25" s="43"/>
      <c r="J25" s="43"/>
      <c r="K25" s="43">
        <v>846331</v>
      </c>
      <c r="L25" s="43"/>
      <c r="M25" s="43"/>
      <c r="N25" s="43"/>
      <c r="O25" s="43"/>
      <c r="P25" s="43"/>
      <c r="Q25" s="43"/>
    </row>
    <row r="26" ht="22.5" customHeight="1" spans="1:17">
      <c r="A26" s="7"/>
      <c r="B26" s="42" t="s">
        <v>515</v>
      </c>
      <c r="C26" s="42" t="s">
        <v>516</v>
      </c>
      <c r="D26" s="42" t="s">
        <v>499</v>
      </c>
      <c r="E26" s="43">
        <v>1</v>
      </c>
      <c r="F26" s="43"/>
      <c r="G26" s="43">
        <v>94210</v>
      </c>
      <c r="H26" s="43"/>
      <c r="I26" s="43"/>
      <c r="J26" s="43"/>
      <c r="K26" s="43">
        <v>94210</v>
      </c>
      <c r="L26" s="43"/>
      <c r="M26" s="43"/>
      <c r="N26" s="43"/>
      <c r="O26" s="43"/>
      <c r="P26" s="43"/>
      <c r="Q26" s="43"/>
    </row>
    <row r="27" ht="22.5" customHeight="1" spans="1:17">
      <c r="A27" s="7"/>
      <c r="B27" s="42" t="s">
        <v>517</v>
      </c>
      <c r="C27" s="42" t="s">
        <v>518</v>
      </c>
      <c r="D27" s="42" t="s">
        <v>405</v>
      </c>
      <c r="E27" s="43">
        <v>11</v>
      </c>
      <c r="F27" s="43"/>
      <c r="G27" s="43">
        <v>21500</v>
      </c>
      <c r="H27" s="43"/>
      <c r="I27" s="43"/>
      <c r="J27" s="43"/>
      <c r="K27" s="43">
        <v>21500</v>
      </c>
      <c r="L27" s="43"/>
      <c r="M27" s="43"/>
      <c r="N27" s="43"/>
      <c r="O27" s="43"/>
      <c r="P27" s="43"/>
      <c r="Q27" s="43"/>
    </row>
    <row r="28" ht="22.5" customHeight="1" spans="1:17">
      <c r="A28" s="7"/>
      <c r="B28" s="42" t="s">
        <v>519</v>
      </c>
      <c r="C28" s="42" t="s">
        <v>520</v>
      </c>
      <c r="D28" s="42" t="s">
        <v>405</v>
      </c>
      <c r="E28" s="43">
        <v>32</v>
      </c>
      <c r="F28" s="43"/>
      <c r="G28" s="43">
        <v>180113</v>
      </c>
      <c r="H28" s="43"/>
      <c r="I28" s="43"/>
      <c r="J28" s="43"/>
      <c r="K28" s="43">
        <v>180113</v>
      </c>
      <c r="L28" s="43"/>
      <c r="M28" s="43"/>
      <c r="N28" s="43"/>
      <c r="O28" s="43"/>
      <c r="P28" s="43"/>
      <c r="Q28" s="43"/>
    </row>
    <row r="29" ht="22.5" customHeight="1" spans="1:17">
      <c r="A29" s="7"/>
      <c r="B29" s="42" t="s">
        <v>521</v>
      </c>
      <c r="C29" s="42" t="s">
        <v>522</v>
      </c>
      <c r="D29" s="42" t="s">
        <v>405</v>
      </c>
      <c r="E29" s="43">
        <v>9</v>
      </c>
      <c r="F29" s="43"/>
      <c r="G29" s="43">
        <v>18000</v>
      </c>
      <c r="H29" s="43"/>
      <c r="I29" s="43"/>
      <c r="J29" s="43"/>
      <c r="K29" s="43">
        <v>18000</v>
      </c>
      <c r="L29" s="43"/>
      <c r="M29" s="43"/>
      <c r="N29" s="43"/>
      <c r="O29" s="43"/>
      <c r="P29" s="43"/>
      <c r="Q29" s="43"/>
    </row>
    <row r="30" ht="22.5" customHeight="1" spans="1:17">
      <c r="A30" s="7"/>
      <c r="B30" s="42" t="s">
        <v>523</v>
      </c>
      <c r="C30" s="42" t="s">
        <v>501</v>
      </c>
      <c r="D30" s="42" t="s">
        <v>502</v>
      </c>
      <c r="E30" s="43">
        <v>31</v>
      </c>
      <c r="F30" s="43">
        <v>200700</v>
      </c>
      <c r="G30" s="43">
        <v>295718</v>
      </c>
      <c r="H30" s="43"/>
      <c r="I30" s="43"/>
      <c r="J30" s="43"/>
      <c r="K30" s="43">
        <v>295718</v>
      </c>
      <c r="L30" s="43"/>
      <c r="M30" s="43"/>
      <c r="N30" s="43"/>
      <c r="O30" s="43"/>
      <c r="P30" s="43"/>
      <c r="Q30" s="43"/>
    </row>
    <row r="31" ht="22.5" customHeight="1" spans="1:17">
      <c r="A31" s="7"/>
      <c r="B31" s="42" t="s">
        <v>524</v>
      </c>
      <c r="C31" s="42" t="s">
        <v>525</v>
      </c>
      <c r="D31" s="42" t="s">
        <v>502</v>
      </c>
      <c r="E31" s="43">
        <v>1</v>
      </c>
      <c r="F31" s="43"/>
      <c r="G31" s="43">
        <v>48290</v>
      </c>
      <c r="H31" s="43"/>
      <c r="I31" s="43"/>
      <c r="J31" s="43"/>
      <c r="K31" s="43">
        <v>48290</v>
      </c>
      <c r="L31" s="43"/>
      <c r="M31" s="43"/>
      <c r="N31" s="43"/>
      <c r="O31" s="43"/>
      <c r="P31" s="43"/>
      <c r="Q31" s="43"/>
    </row>
    <row r="32" ht="22.5" customHeight="1" spans="1:17">
      <c r="A32" s="7"/>
      <c r="B32" s="42" t="s">
        <v>526</v>
      </c>
      <c r="C32" s="42" t="s">
        <v>527</v>
      </c>
      <c r="D32" s="42" t="s">
        <v>405</v>
      </c>
      <c r="E32" s="43">
        <v>7</v>
      </c>
      <c r="F32" s="43"/>
      <c r="G32" s="43">
        <v>68000</v>
      </c>
      <c r="H32" s="43"/>
      <c r="I32" s="43"/>
      <c r="J32" s="43"/>
      <c r="K32" s="43">
        <v>68000</v>
      </c>
      <c r="L32" s="43"/>
      <c r="M32" s="43"/>
      <c r="N32" s="43"/>
      <c r="O32" s="43"/>
      <c r="P32" s="43"/>
      <c r="Q32" s="43"/>
    </row>
    <row r="33" ht="22.5" customHeight="1" spans="1:17">
      <c r="A33" s="7"/>
      <c r="B33" s="42" t="s">
        <v>528</v>
      </c>
      <c r="C33" s="42" t="s">
        <v>529</v>
      </c>
      <c r="D33" s="42" t="s">
        <v>405</v>
      </c>
      <c r="E33" s="43">
        <v>6</v>
      </c>
      <c r="F33" s="43"/>
      <c r="G33" s="43">
        <v>6000</v>
      </c>
      <c r="H33" s="43"/>
      <c r="I33" s="43"/>
      <c r="J33" s="43"/>
      <c r="K33" s="43">
        <v>6000</v>
      </c>
      <c r="L33" s="43"/>
      <c r="M33" s="43"/>
      <c r="N33" s="43"/>
      <c r="O33" s="43"/>
      <c r="P33" s="43"/>
      <c r="Q33" s="43"/>
    </row>
    <row r="34" ht="22.5" customHeight="1" spans="1:17">
      <c r="A34" s="7"/>
      <c r="B34" s="42" t="s">
        <v>530</v>
      </c>
      <c r="C34" s="42" t="s">
        <v>531</v>
      </c>
      <c r="D34" s="42" t="s">
        <v>405</v>
      </c>
      <c r="E34" s="43">
        <v>2</v>
      </c>
      <c r="F34" s="43"/>
      <c r="G34" s="43">
        <v>9500</v>
      </c>
      <c r="H34" s="43"/>
      <c r="I34" s="43"/>
      <c r="J34" s="43"/>
      <c r="K34" s="43">
        <v>9500</v>
      </c>
      <c r="L34" s="43"/>
      <c r="M34" s="43"/>
      <c r="N34" s="43"/>
      <c r="O34" s="43"/>
      <c r="P34" s="43"/>
      <c r="Q34" s="43"/>
    </row>
    <row r="35" ht="22.5" customHeight="1" spans="1:17">
      <c r="A35" s="7"/>
      <c r="B35" s="42" t="s">
        <v>532</v>
      </c>
      <c r="C35" s="42" t="s">
        <v>400</v>
      </c>
      <c r="D35" s="42" t="s">
        <v>405</v>
      </c>
      <c r="E35" s="43">
        <v>3</v>
      </c>
      <c r="F35" s="43"/>
      <c r="G35" s="43">
        <v>105000</v>
      </c>
      <c r="H35" s="43"/>
      <c r="I35" s="43"/>
      <c r="J35" s="43"/>
      <c r="K35" s="43">
        <v>105000</v>
      </c>
      <c r="L35" s="43"/>
      <c r="M35" s="43"/>
      <c r="N35" s="43"/>
      <c r="O35" s="43"/>
      <c r="P35" s="43"/>
      <c r="Q35" s="43"/>
    </row>
    <row r="36" ht="22.5" customHeight="1" spans="1:17">
      <c r="A36" s="42" t="s">
        <v>321</v>
      </c>
      <c r="B36" s="7"/>
      <c r="C36" s="7"/>
      <c r="D36" s="7"/>
      <c r="E36" s="43">
        <v>1</v>
      </c>
      <c r="F36" s="43"/>
      <c r="G36" s="43">
        <v>160000</v>
      </c>
      <c r="H36" s="43"/>
      <c r="I36" s="43"/>
      <c r="J36" s="43"/>
      <c r="K36" s="43"/>
      <c r="L36" s="43">
        <v>160000</v>
      </c>
      <c r="M36" s="43"/>
      <c r="N36" s="43"/>
      <c r="O36" s="43"/>
      <c r="P36" s="43"/>
      <c r="Q36" s="43">
        <v>160000</v>
      </c>
    </row>
    <row r="37" ht="22.5" customHeight="1" spans="1:17">
      <c r="A37" s="7"/>
      <c r="B37" s="42" t="s">
        <v>533</v>
      </c>
      <c r="C37" s="42" t="s">
        <v>520</v>
      </c>
      <c r="D37" s="42" t="s">
        <v>405</v>
      </c>
      <c r="E37" s="43">
        <v>1</v>
      </c>
      <c r="F37" s="43"/>
      <c r="G37" s="43">
        <v>160000</v>
      </c>
      <c r="H37" s="43"/>
      <c r="I37" s="43"/>
      <c r="J37" s="43"/>
      <c r="K37" s="43"/>
      <c r="L37" s="43">
        <v>160000</v>
      </c>
      <c r="M37" s="43"/>
      <c r="N37" s="43"/>
      <c r="O37" s="43"/>
      <c r="P37" s="43"/>
      <c r="Q37" s="43">
        <v>160000</v>
      </c>
    </row>
    <row r="38" ht="22.5" customHeight="1" spans="1:17">
      <c r="A38" s="44" t="s">
        <v>59</v>
      </c>
      <c r="B38" s="44"/>
      <c r="C38" s="44"/>
      <c r="D38" s="44"/>
      <c r="E38" s="44"/>
      <c r="F38" s="43">
        <v>295700</v>
      </c>
      <c r="G38" s="43">
        <v>9544713</v>
      </c>
      <c r="H38" s="43">
        <v>1245000</v>
      </c>
      <c r="I38" s="43"/>
      <c r="J38" s="43"/>
      <c r="K38" s="43">
        <v>8139713</v>
      </c>
      <c r="L38" s="43">
        <v>160000</v>
      </c>
      <c r="M38" s="43"/>
      <c r="N38" s="43"/>
      <c r="O38" s="43"/>
      <c r="P38" s="43"/>
      <c r="Q38" s="43">
        <v>160000</v>
      </c>
    </row>
  </sheetData>
  <mergeCells count="15">
    <mergeCell ref="A2:Q2"/>
    <mergeCell ref="G4:Q4"/>
    <mergeCell ref="L5:Q5"/>
    <mergeCell ref="A38:E38"/>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4"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A12" sqref="A12"/>
    </sheetView>
  </sheetViews>
  <sheetFormatPr defaultColWidth="10.2833333333333" defaultRowHeight="14.25" customHeight="1"/>
  <cols>
    <col min="1" max="1" width="46.925" customWidth="1"/>
    <col min="2" max="2" width="27.5" customWidth="1"/>
    <col min="3" max="3" width="27.9916666666667" customWidth="1"/>
    <col min="4" max="14" width="12.85" customWidth="1"/>
  </cols>
  <sheetData>
    <row r="1" ht="23.65" customHeight="1" spans="1:14">
      <c r="A1" s="29"/>
      <c r="B1" s="29"/>
      <c r="C1" s="29"/>
      <c r="D1" s="29"/>
      <c r="E1" s="29"/>
      <c r="F1" s="29"/>
      <c r="G1" s="29"/>
      <c r="H1" s="29"/>
      <c r="I1" s="29"/>
      <c r="J1" s="29"/>
      <c r="K1" s="29"/>
      <c r="L1" s="29"/>
      <c r="M1" s="29"/>
      <c r="N1" s="30" t="s">
        <v>534</v>
      </c>
    </row>
    <row r="2" ht="49.9" customHeight="1" spans="1:14">
      <c r="A2" s="31" t="str">
        <f>"2026"&amp;"年部门政府购买服务预算表"</f>
        <v>2026年部门政府购买服务预算表</v>
      </c>
      <c r="B2" s="31"/>
      <c r="C2" s="31"/>
      <c r="D2" s="31"/>
      <c r="E2" s="31"/>
      <c r="F2" s="31"/>
      <c r="G2" s="31"/>
      <c r="H2" s="31"/>
      <c r="I2" s="31"/>
      <c r="J2" s="31"/>
      <c r="K2" s="31"/>
      <c r="L2" s="31"/>
      <c r="M2" s="31"/>
      <c r="N2" s="31"/>
    </row>
    <row r="3" ht="23.65" customHeight="1" spans="1:14">
      <c r="A3" s="32" t="s">
        <v>1</v>
      </c>
      <c r="B3" s="32"/>
      <c r="C3" s="32"/>
      <c r="D3" s="32"/>
      <c r="E3" s="32"/>
      <c r="F3" s="32"/>
      <c r="G3" s="32"/>
      <c r="H3" s="32"/>
      <c r="I3" s="32"/>
      <c r="J3" s="32"/>
      <c r="K3" s="32"/>
      <c r="L3" s="32"/>
      <c r="M3" s="32"/>
      <c r="N3" s="30" t="s">
        <v>56</v>
      </c>
    </row>
    <row r="4" ht="23.65" customHeight="1" spans="1:14">
      <c r="A4" s="33" t="s">
        <v>472</v>
      </c>
      <c r="B4" s="33" t="s">
        <v>535</v>
      </c>
      <c r="C4" s="33" t="s">
        <v>536</v>
      </c>
      <c r="D4" s="33" t="s">
        <v>205</v>
      </c>
      <c r="E4" s="33"/>
      <c r="F4" s="33"/>
      <c r="G4" s="33"/>
      <c r="H4" s="33"/>
      <c r="I4" s="33"/>
      <c r="J4" s="33"/>
      <c r="K4" s="33"/>
      <c r="L4" s="33"/>
      <c r="M4" s="33"/>
      <c r="N4" s="33"/>
    </row>
    <row r="5" ht="23.65" customHeight="1" spans="1:14">
      <c r="A5" s="33" t="s">
        <v>537</v>
      </c>
      <c r="B5" s="33" t="s">
        <v>482</v>
      </c>
      <c r="C5" s="33" t="s">
        <v>483</v>
      </c>
      <c r="D5" s="33" t="s">
        <v>59</v>
      </c>
      <c r="E5" s="33" t="s">
        <v>62</v>
      </c>
      <c r="F5" s="33" t="s">
        <v>481</v>
      </c>
      <c r="G5" s="33" t="s">
        <v>482</v>
      </c>
      <c r="H5" s="33" t="s">
        <v>483</v>
      </c>
      <c r="I5" s="33" t="s">
        <v>66</v>
      </c>
      <c r="J5" s="33"/>
      <c r="K5" s="33"/>
      <c r="L5" s="33"/>
      <c r="M5" s="33"/>
      <c r="N5" s="33"/>
    </row>
    <row r="6" ht="23.65" customHeight="1" spans="1:14">
      <c r="A6" s="33"/>
      <c r="B6" s="33"/>
      <c r="C6" s="33"/>
      <c r="D6" s="33"/>
      <c r="E6" s="33" t="s">
        <v>61</v>
      </c>
      <c r="F6" s="33"/>
      <c r="G6" s="33"/>
      <c r="H6" s="33"/>
      <c r="I6" s="33" t="s">
        <v>61</v>
      </c>
      <c r="J6" s="33" t="s">
        <v>67</v>
      </c>
      <c r="K6" s="33" t="s">
        <v>68</v>
      </c>
      <c r="L6" s="33" t="s">
        <v>69</v>
      </c>
      <c r="M6" s="33" t="s">
        <v>70</v>
      </c>
      <c r="N6" s="33" t="s">
        <v>71</v>
      </c>
    </row>
    <row r="7" ht="22.5" customHeight="1" spans="1:14">
      <c r="A7" s="34" t="s">
        <v>85</v>
      </c>
      <c r="B7" s="34" t="s">
        <v>86</v>
      </c>
      <c r="C7" s="34" t="s">
        <v>87</v>
      </c>
      <c r="D7" s="34">
        <v>4</v>
      </c>
      <c r="E7" s="34">
        <v>5</v>
      </c>
      <c r="F7" s="34">
        <v>6</v>
      </c>
      <c r="G7" s="34">
        <v>7</v>
      </c>
      <c r="H7" s="34">
        <v>8</v>
      </c>
      <c r="I7" s="34">
        <v>9</v>
      </c>
      <c r="J7" s="34">
        <v>10</v>
      </c>
      <c r="K7" s="34">
        <v>11</v>
      </c>
      <c r="L7" s="34">
        <v>12</v>
      </c>
      <c r="M7" s="34">
        <v>13</v>
      </c>
      <c r="N7" s="34">
        <v>14</v>
      </c>
    </row>
    <row r="8" ht="22.5" customHeight="1" spans="1:14">
      <c r="A8" s="35"/>
      <c r="B8" s="35"/>
      <c r="C8" s="35"/>
      <c r="D8" s="36"/>
      <c r="E8" s="36"/>
      <c r="F8" s="36"/>
      <c r="G8" s="36"/>
      <c r="H8" s="36"/>
      <c r="I8" s="36"/>
      <c r="J8" s="36"/>
      <c r="K8" s="36"/>
      <c r="L8" s="36"/>
      <c r="M8" s="36"/>
      <c r="N8" s="36"/>
    </row>
    <row r="9" ht="22.5" customHeight="1" spans="1:14">
      <c r="A9" s="35"/>
      <c r="B9" s="35"/>
      <c r="C9" s="35"/>
      <c r="D9" s="36"/>
      <c r="E9" s="36"/>
      <c r="F9" s="36"/>
      <c r="G9" s="36"/>
      <c r="H9" s="36"/>
      <c r="I9" s="36"/>
      <c r="J9" s="36"/>
      <c r="K9" s="36"/>
      <c r="L9" s="36"/>
      <c r="M9" s="36"/>
      <c r="N9" s="36"/>
    </row>
    <row r="10" ht="22.5" customHeight="1" spans="1:14">
      <c r="A10" s="37"/>
      <c r="B10" s="35"/>
      <c r="C10" s="35"/>
      <c r="D10" s="36"/>
      <c r="E10" s="36"/>
      <c r="F10" s="36"/>
      <c r="G10" s="36"/>
      <c r="H10" s="36"/>
      <c r="I10" s="36"/>
      <c r="J10" s="36"/>
      <c r="K10" s="36"/>
      <c r="L10" s="36"/>
      <c r="M10" s="36"/>
      <c r="N10" s="36"/>
    </row>
    <row r="11" ht="22.5" customHeight="1" spans="1:14">
      <c r="A11" s="37" t="s">
        <v>59</v>
      </c>
      <c r="B11" s="37"/>
      <c r="C11" s="37"/>
      <c r="D11" s="36"/>
      <c r="E11" s="36"/>
      <c r="F11" s="36"/>
      <c r="G11" s="36"/>
      <c r="H11" s="36"/>
      <c r="I11" s="36"/>
      <c r="J11" s="36"/>
      <c r="K11" s="36"/>
      <c r="L11" s="36"/>
      <c r="M11" s="36"/>
      <c r="N11" s="36"/>
    </row>
    <row r="12" ht="24" customHeight="1" spans="1:14">
      <c r="A12" s="38" t="s">
        <v>538</v>
      </c>
    </row>
  </sheetData>
  <mergeCells count="13">
    <mergeCell ref="A2:N2"/>
    <mergeCell ref="A3:M3"/>
    <mergeCell ref="D4:N4"/>
    <mergeCell ref="I5:N5"/>
    <mergeCell ref="A11:C11"/>
    <mergeCell ref="A4:A6"/>
    <mergeCell ref="B4:B6"/>
    <mergeCell ref="C4:C6"/>
    <mergeCell ref="D5:D6"/>
    <mergeCell ref="E5:E6"/>
    <mergeCell ref="F5:F6"/>
    <mergeCell ref="G5:G6"/>
    <mergeCell ref="H5:H6"/>
  </mergeCells>
  <pageMargins left="0.75" right="0.75" top="1" bottom="1" header="0.5" footer="0.5"/>
  <pageSetup paperSize="9" scale="5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10"/>
  <sheetViews>
    <sheetView showZeros="0" workbookViewId="0">
      <selection activeCell="C10" sqref="C10"/>
    </sheetView>
  </sheetViews>
  <sheetFormatPr defaultColWidth="10.7083333333333" defaultRowHeight="14.25" customHeight="1"/>
  <cols>
    <col min="1" max="1" width="44" customWidth="1"/>
    <col min="2" max="14" width="12.85" customWidth="1"/>
  </cols>
  <sheetData>
    <row r="1" ht="13.5" customHeight="1" spans="1:14">
      <c r="A1" s="11"/>
      <c r="B1" s="11"/>
      <c r="C1" s="11"/>
      <c r="D1" s="11"/>
      <c r="E1" s="11"/>
      <c r="F1" s="11"/>
      <c r="G1" s="11"/>
      <c r="H1" s="11"/>
      <c r="I1" s="11"/>
      <c r="J1" s="11"/>
      <c r="K1" s="11"/>
      <c r="L1" s="11"/>
      <c r="M1" s="11"/>
      <c r="N1" s="12" t="s">
        <v>539</v>
      </c>
    </row>
    <row r="2" ht="45" customHeight="1" spans="1:14">
      <c r="A2" s="13" t="str">
        <f>"2026"&amp;"年对下转移支付预算表"</f>
        <v>2026年对下转移支付预算表</v>
      </c>
      <c r="B2" s="13"/>
      <c r="C2" s="13"/>
      <c r="D2" s="13"/>
      <c r="E2" s="13"/>
      <c r="F2" s="13"/>
      <c r="G2" s="13"/>
      <c r="H2" s="13"/>
      <c r="I2" s="13"/>
      <c r="J2" s="13"/>
      <c r="K2" s="13"/>
      <c r="L2" s="13"/>
      <c r="M2" s="13"/>
      <c r="N2" s="13"/>
    </row>
    <row r="3" ht="22.5" customHeight="1" spans="1:14">
      <c r="A3" s="11" t="s">
        <v>1</v>
      </c>
      <c r="B3" s="11"/>
      <c r="C3" s="11"/>
      <c r="D3" s="11"/>
      <c r="E3" s="11"/>
      <c r="F3" s="11"/>
      <c r="G3" s="11"/>
      <c r="H3" s="11"/>
      <c r="I3" s="11"/>
      <c r="J3" s="11"/>
      <c r="K3" s="11"/>
      <c r="L3" s="11"/>
      <c r="M3" s="11"/>
      <c r="N3" s="12" t="s">
        <v>56</v>
      </c>
    </row>
    <row r="4" ht="22.5" customHeight="1" spans="1:14">
      <c r="A4" s="5" t="s">
        <v>540</v>
      </c>
      <c r="B4" s="5" t="s">
        <v>205</v>
      </c>
      <c r="C4" s="5"/>
      <c r="D4" s="5"/>
      <c r="E4" s="5" t="s">
        <v>541</v>
      </c>
      <c r="F4" s="5"/>
      <c r="G4" s="5"/>
      <c r="H4" s="5"/>
      <c r="I4" s="5"/>
      <c r="J4" s="5"/>
      <c r="K4" s="5"/>
      <c r="L4" s="5"/>
      <c r="M4" s="5"/>
      <c r="N4" s="5"/>
    </row>
    <row r="5" ht="22.5" customHeight="1" spans="1:14">
      <c r="A5" s="5"/>
      <c r="B5" s="5" t="s">
        <v>59</v>
      </c>
      <c r="C5" s="5" t="s">
        <v>62</v>
      </c>
      <c r="D5" s="5" t="s">
        <v>481</v>
      </c>
      <c r="E5" s="5" t="s">
        <v>542</v>
      </c>
      <c r="F5" s="5" t="s">
        <v>543</v>
      </c>
      <c r="G5" s="5" t="s">
        <v>544</v>
      </c>
      <c r="H5" s="5" t="s">
        <v>545</v>
      </c>
      <c r="I5" s="5" t="s">
        <v>546</v>
      </c>
      <c r="J5" s="5" t="s">
        <v>547</v>
      </c>
      <c r="K5" s="5" t="s">
        <v>548</v>
      </c>
      <c r="L5" s="5" t="s">
        <v>549</v>
      </c>
      <c r="M5" s="5" t="s">
        <v>550</v>
      </c>
      <c r="N5" s="5" t="s">
        <v>551</v>
      </c>
    </row>
    <row r="6" ht="22.5" customHeight="1" spans="1:14">
      <c r="A6" s="26">
        <v>1</v>
      </c>
      <c r="B6" s="26">
        <v>2</v>
      </c>
      <c r="C6" s="26">
        <v>3</v>
      </c>
      <c r="D6" s="27">
        <v>4</v>
      </c>
      <c r="E6" s="26">
        <v>5</v>
      </c>
      <c r="F6" s="26">
        <v>6</v>
      </c>
      <c r="G6" s="27">
        <v>7</v>
      </c>
      <c r="H6" s="26">
        <v>8</v>
      </c>
      <c r="I6" s="26">
        <v>9</v>
      </c>
      <c r="J6" s="27">
        <v>10</v>
      </c>
      <c r="K6" s="26">
        <v>11</v>
      </c>
      <c r="L6" s="26">
        <v>12</v>
      </c>
      <c r="M6" s="27">
        <v>13</v>
      </c>
      <c r="N6" s="26">
        <v>14</v>
      </c>
    </row>
    <row r="7" ht="22.5" customHeight="1" spans="1:14">
      <c r="A7" s="7"/>
      <c r="B7" s="8"/>
      <c r="C7" s="8"/>
      <c r="D7" s="8"/>
      <c r="E7" s="8"/>
      <c r="F7" s="8"/>
      <c r="G7" s="8"/>
      <c r="H7" s="8"/>
      <c r="I7" s="8"/>
      <c r="J7" s="8"/>
      <c r="K7" s="8"/>
      <c r="L7" s="8"/>
      <c r="M7" s="8"/>
      <c r="N7" s="8"/>
    </row>
    <row r="8" ht="22.5" customHeight="1" spans="1:14">
      <c r="A8" s="7"/>
      <c r="B8" s="8"/>
      <c r="C8" s="8"/>
      <c r="D8" s="8"/>
      <c r="E8" s="8"/>
      <c r="F8" s="8"/>
      <c r="G8" s="8"/>
      <c r="H8" s="8"/>
      <c r="I8" s="8"/>
      <c r="J8" s="8"/>
      <c r="K8" s="8"/>
      <c r="L8" s="8"/>
      <c r="M8" s="8"/>
      <c r="N8" s="8"/>
    </row>
    <row r="9" ht="22.5" customHeight="1" spans="1:14">
      <c r="A9" s="7" t="s">
        <v>59</v>
      </c>
      <c r="B9" s="8"/>
      <c r="C9" s="8"/>
      <c r="D9" s="8"/>
      <c r="E9" s="8"/>
      <c r="F9" s="8"/>
      <c r="G9" s="8"/>
      <c r="H9" s="8"/>
      <c r="I9" s="8"/>
      <c r="J9" s="8"/>
      <c r="K9" s="8"/>
      <c r="L9" s="8"/>
      <c r="M9" s="8"/>
      <c r="N9" s="8"/>
    </row>
    <row r="10" ht="25" customHeight="1" spans="1:14">
      <c r="A10" s="28" t="s">
        <v>552</v>
      </c>
    </row>
  </sheetData>
  <mergeCells count="5">
    <mergeCell ref="A2:N2"/>
    <mergeCell ref="A3:H3"/>
    <mergeCell ref="B4:D4"/>
    <mergeCell ref="E4:N4"/>
    <mergeCell ref="A4:A5"/>
  </mergeCells>
  <pageMargins left="0.75" right="0.75" top="1" bottom="1" header="0.5" footer="0.5"/>
  <pageSetup paperSize="9" scale="62"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9"/>
  <sheetViews>
    <sheetView showZeros="0" workbookViewId="0">
      <selection activeCell="A9" sqref="A9"/>
    </sheetView>
  </sheetViews>
  <sheetFormatPr defaultColWidth="10.7083333333333" defaultRowHeight="12" customHeight="1"/>
  <cols>
    <col min="1" max="1" width="69.2833333333333" customWidth="1"/>
    <col min="2" max="2" width="41.1416666666667" customWidth="1"/>
    <col min="3" max="3" width="69.2833333333333" customWidth="1"/>
    <col min="4" max="4" width="20.85" customWidth="1"/>
    <col min="5" max="5" width="17.2833333333333" customWidth="1"/>
    <col min="6" max="6" width="30.2833333333333" customWidth="1"/>
    <col min="7" max="7" width="10.2833333333333" customWidth="1"/>
    <col min="8" max="8" width="18.7083333333333" customWidth="1"/>
    <col min="9" max="9" width="9.85" customWidth="1"/>
    <col min="10" max="10" width="16.85" customWidth="1"/>
    <col min="11" max="11" width="41.7" customWidth="1"/>
  </cols>
  <sheetData>
    <row r="1" ht="15.75" customHeight="1" spans="1:11">
      <c r="A1" s="21"/>
      <c r="B1" s="21"/>
      <c r="C1" s="21"/>
      <c r="D1" s="21"/>
      <c r="E1" s="21"/>
      <c r="F1" s="21"/>
      <c r="G1" s="21"/>
      <c r="H1" s="21"/>
      <c r="I1" s="21"/>
      <c r="J1" s="21"/>
      <c r="K1" s="22" t="s">
        <v>553</v>
      </c>
    </row>
    <row r="2" ht="45" customHeight="1" spans="1:11">
      <c r="A2" s="23" t="str">
        <f>"2026"&amp;"年对下转移支付绩效目标表"</f>
        <v>2026年对下转移支付绩效目标表</v>
      </c>
      <c r="B2" s="23"/>
      <c r="C2" s="23"/>
      <c r="D2" s="23"/>
      <c r="E2" s="23"/>
      <c r="F2" s="23"/>
      <c r="G2" s="23"/>
      <c r="H2" s="23"/>
      <c r="I2" s="23"/>
      <c r="J2" s="23"/>
      <c r="K2" s="23"/>
    </row>
    <row r="3" ht="15.75" customHeight="1" spans="1:11">
      <c r="A3" s="21" t="s">
        <v>1</v>
      </c>
      <c r="B3" s="21"/>
      <c r="C3" s="21"/>
      <c r="D3" s="21"/>
      <c r="E3" s="21"/>
      <c r="F3" s="21"/>
      <c r="G3" s="21"/>
      <c r="H3" s="21"/>
      <c r="I3" s="21"/>
      <c r="J3" s="21"/>
      <c r="K3" s="21"/>
    </row>
    <row r="4" ht="22.5" customHeight="1" spans="1:11">
      <c r="A4" s="10" t="s">
        <v>554</v>
      </c>
      <c r="B4" s="10" t="s">
        <v>199</v>
      </c>
      <c r="C4" s="10" t="s">
        <v>361</v>
      </c>
      <c r="D4" s="10" t="s">
        <v>362</v>
      </c>
      <c r="E4" s="10" t="s">
        <v>363</v>
      </c>
      <c r="F4" s="10" t="s">
        <v>364</v>
      </c>
      <c r="G4" s="10" t="s">
        <v>365</v>
      </c>
      <c r="H4" s="10" t="s">
        <v>366</v>
      </c>
      <c r="I4" s="10" t="s">
        <v>367</v>
      </c>
      <c r="J4" s="10" t="s">
        <v>368</v>
      </c>
      <c r="K4" s="10" t="s">
        <v>369</v>
      </c>
    </row>
    <row r="5" ht="22.5" customHeight="1" spans="1:11">
      <c r="A5" s="14">
        <v>1</v>
      </c>
      <c r="B5" s="24">
        <v>2</v>
      </c>
      <c r="C5" s="14">
        <v>3</v>
      </c>
      <c r="D5" s="24">
        <v>4</v>
      </c>
      <c r="E5" s="14">
        <v>5</v>
      </c>
      <c r="F5" s="24">
        <v>6</v>
      </c>
      <c r="G5" s="14">
        <v>7</v>
      </c>
      <c r="H5" s="24">
        <v>8</v>
      </c>
      <c r="I5" s="14">
        <v>9</v>
      </c>
      <c r="J5" s="24">
        <v>10</v>
      </c>
      <c r="K5" s="24">
        <v>11</v>
      </c>
    </row>
    <row r="6" ht="22.5" customHeight="1" spans="1:11">
      <c r="A6" s="25"/>
      <c r="B6" s="25"/>
      <c r="C6" s="25"/>
      <c r="D6" s="25"/>
      <c r="E6" s="25"/>
      <c r="F6" s="25"/>
      <c r="G6" s="25"/>
      <c r="H6" s="25"/>
      <c r="I6" s="25"/>
      <c r="J6" s="25"/>
      <c r="K6" s="25"/>
    </row>
    <row r="7" ht="22.5" customHeight="1" spans="1:11">
      <c r="A7" s="25"/>
      <c r="B7" s="25"/>
      <c r="C7" s="25"/>
      <c r="D7" s="25"/>
      <c r="E7" s="25"/>
      <c r="F7" s="25"/>
      <c r="G7" s="25"/>
      <c r="H7" s="25"/>
      <c r="I7" s="25"/>
      <c r="J7" s="25"/>
      <c r="K7" s="25"/>
    </row>
    <row r="8" ht="22.5" customHeight="1" spans="1:11">
      <c r="A8" s="25"/>
      <c r="B8" s="25"/>
      <c r="C8" s="25"/>
      <c r="D8" s="25"/>
      <c r="E8" s="25"/>
      <c r="F8" s="25"/>
      <c r="G8" s="25"/>
      <c r="H8" s="25"/>
      <c r="I8" s="25"/>
      <c r="J8" s="25"/>
      <c r="K8" s="25"/>
    </row>
    <row r="9" ht="23" customHeight="1" spans="1:11">
      <c r="A9" s="16" t="s">
        <v>555</v>
      </c>
    </row>
  </sheetData>
  <mergeCells count="1">
    <mergeCell ref="A2:K2"/>
  </mergeCells>
  <pageMargins left="0.75" right="0.75" top="1" bottom="1" header="0.5" footer="0.5"/>
  <pageSetup paperSize="9" scale="3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H10"/>
  <sheetViews>
    <sheetView showZeros="0" workbookViewId="0">
      <selection activeCell="B11" sqref="B11"/>
    </sheetView>
  </sheetViews>
  <sheetFormatPr defaultColWidth="10.7083333333333" defaultRowHeight="12" customHeight="1" outlineLevelCol="7"/>
  <cols>
    <col min="1" max="1" width="33.85" customWidth="1"/>
    <col min="2" max="3" width="39.1416666666667" customWidth="1"/>
    <col min="4" max="4" width="24" customWidth="1"/>
    <col min="5" max="5" width="7.85" customWidth="1"/>
    <col min="6" max="8" width="12.85" customWidth="1"/>
  </cols>
  <sheetData>
    <row r="1" ht="14.25" customHeight="1" spans="1:8">
      <c r="A1" s="17"/>
      <c r="B1" s="17"/>
      <c r="C1" s="17"/>
      <c r="D1" s="17"/>
      <c r="E1" s="17"/>
      <c r="F1" s="17"/>
      <c r="G1" s="17"/>
      <c r="H1" s="12" t="s">
        <v>556</v>
      </c>
    </row>
    <row r="2" ht="45" customHeight="1" spans="1:8">
      <c r="A2" s="13" t="str">
        <f>"2026"&amp;"年新增资产配置表"</f>
        <v>2026年新增资产配置表</v>
      </c>
      <c r="B2" s="13"/>
      <c r="C2" s="13"/>
      <c r="D2" s="13"/>
      <c r="E2" s="13"/>
      <c r="F2" s="13"/>
      <c r="G2" s="13"/>
      <c r="H2" s="13"/>
    </row>
    <row r="3" ht="13.5" customHeight="1" spans="1:8">
      <c r="A3" s="11" t="s">
        <v>1</v>
      </c>
      <c r="B3" s="11"/>
      <c r="C3" s="11"/>
      <c r="D3" s="17"/>
      <c r="E3" s="17"/>
      <c r="F3" s="17"/>
      <c r="G3" s="17"/>
      <c r="H3" s="12" t="s">
        <v>56</v>
      </c>
    </row>
    <row r="4" ht="18" customHeight="1" spans="1:8">
      <c r="A4" s="5" t="s">
        <v>468</v>
      </c>
      <c r="B4" s="5" t="s">
        <v>557</v>
      </c>
      <c r="C4" s="5" t="s">
        <v>558</v>
      </c>
      <c r="D4" s="5" t="s">
        <v>559</v>
      </c>
      <c r="E4" s="5" t="s">
        <v>475</v>
      </c>
      <c r="F4" s="5" t="s">
        <v>560</v>
      </c>
      <c r="G4" s="5"/>
      <c r="H4" s="5"/>
    </row>
    <row r="5" ht="18" customHeight="1" spans="1:8">
      <c r="A5" s="5"/>
      <c r="B5" s="5"/>
      <c r="C5" s="5"/>
      <c r="D5" s="5"/>
      <c r="E5" s="5"/>
      <c r="F5" s="5" t="s">
        <v>476</v>
      </c>
      <c r="G5" s="5" t="s">
        <v>561</v>
      </c>
      <c r="H5" s="5" t="s">
        <v>562</v>
      </c>
    </row>
    <row r="6" ht="21" customHeight="1" spans="1:8">
      <c r="A6" s="18">
        <v>1</v>
      </c>
      <c r="B6" s="18">
        <v>2</v>
      </c>
      <c r="C6" s="18">
        <v>3</v>
      </c>
      <c r="D6" s="18">
        <v>4</v>
      </c>
      <c r="E6" s="18">
        <v>5</v>
      </c>
      <c r="F6" s="18">
        <v>6</v>
      </c>
      <c r="G6" s="18">
        <v>7</v>
      </c>
      <c r="H6" s="18">
        <v>8</v>
      </c>
    </row>
    <row r="7" ht="23.25" customHeight="1" spans="1:8">
      <c r="A7" s="7"/>
      <c r="B7" s="7"/>
      <c r="C7" s="7"/>
      <c r="D7" s="7"/>
      <c r="E7" s="19"/>
      <c r="F7" s="19"/>
      <c r="G7" s="19"/>
      <c r="H7" s="19"/>
    </row>
    <row r="8" ht="23.25" customHeight="1" spans="1:8">
      <c r="A8" s="7" t="s">
        <v>563</v>
      </c>
      <c r="B8" s="7"/>
      <c r="C8" s="7"/>
      <c r="D8" s="7"/>
      <c r="E8" s="19"/>
      <c r="F8" s="19"/>
      <c r="G8" s="19"/>
      <c r="H8" s="19"/>
    </row>
    <row r="9" ht="23.25" customHeight="1" spans="1:8">
      <c r="A9" s="10" t="s">
        <v>59</v>
      </c>
      <c r="B9" s="10"/>
      <c r="C9" s="10"/>
      <c r="D9" s="10"/>
      <c r="E9" s="10"/>
      <c r="F9" s="8"/>
      <c r="G9" s="20"/>
      <c r="H9" s="20"/>
    </row>
    <row r="10" ht="27" customHeight="1" spans="1:8">
      <c r="A10" s="16" t="s">
        <v>564</v>
      </c>
    </row>
  </sheetData>
  <mergeCells count="9">
    <mergeCell ref="A2:H2"/>
    <mergeCell ref="A3:C3"/>
    <mergeCell ref="F4:H4"/>
    <mergeCell ref="A9:E9"/>
    <mergeCell ref="A4:A5"/>
    <mergeCell ref="B4:B5"/>
    <mergeCell ref="C4:C5"/>
    <mergeCell ref="D4:D5"/>
    <mergeCell ref="E4:E5"/>
  </mergeCells>
  <pageMargins left="0.75" right="0.75" top="1" bottom="1" header="0.5" footer="0.5"/>
  <pageSetup paperSize="9" scale="72"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0"/>
  <sheetViews>
    <sheetView showZeros="0" workbookViewId="0">
      <selection activeCell="D11" sqref="D11"/>
    </sheetView>
  </sheetViews>
  <sheetFormatPr defaultColWidth="10.7083333333333" defaultRowHeight="14.25" customHeight="1"/>
  <cols>
    <col min="1" max="7" width="17.575" customWidth="1"/>
    <col min="8" max="11" width="12.85" customWidth="1"/>
  </cols>
  <sheetData>
    <row r="1" ht="15.75" customHeight="1" spans="1:11">
      <c r="A1" s="11"/>
      <c r="B1" s="11"/>
      <c r="C1" s="11"/>
      <c r="D1" s="11"/>
      <c r="E1" s="11"/>
      <c r="F1" s="11"/>
      <c r="G1" s="11"/>
      <c r="H1" s="11"/>
      <c r="I1" s="11"/>
      <c r="J1" s="11"/>
      <c r="K1" s="12" t="s">
        <v>565</v>
      </c>
    </row>
    <row r="2" ht="46.15" customHeight="1" spans="1:11">
      <c r="A2" s="13" t="str">
        <f>"2026"&amp;"年上级补助项目支出预算表"</f>
        <v>2026年上级补助项目支出预算表</v>
      </c>
      <c r="B2" s="13"/>
      <c r="C2" s="13"/>
      <c r="D2" s="13"/>
      <c r="E2" s="13"/>
      <c r="F2" s="13"/>
      <c r="G2" s="13"/>
      <c r="H2" s="13"/>
      <c r="I2" s="13"/>
      <c r="J2" s="13"/>
      <c r="K2" s="13"/>
    </row>
    <row r="3" ht="22.5" customHeight="1" spans="1:11">
      <c r="A3" s="11" t="s">
        <v>1</v>
      </c>
      <c r="B3" s="11"/>
      <c r="C3" s="11"/>
      <c r="D3" s="11"/>
      <c r="E3" s="11"/>
      <c r="F3" s="11"/>
      <c r="G3" s="11"/>
      <c r="H3" s="11"/>
      <c r="I3" s="11"/>
      <c r="J3" s="11"/>
      <c r="K3" s="12" t="s">
        <v>2</v>
      </c>
    </row>
    <row r="4" ht="22.5" customHeight="1" spans="1:11">
      <c r="A4" s="5" t="s">
        <v>316</v>
      </c>
      <c r="B4" s="5" t="s">
        <v>200</v>
      </c>
      <c r="C4" s="5" t="s">
        <v>198</v>
      </c>
      <c r="D4" s="5" t="s">
        <v>201</v>
      </c>
      <c r="E4" s="5" t="s">
        <v>202</v>
      </c>
      <c r="F4" s="5" t="s">
        <v>317</v>
      </c>
      <c r="G4" s="5" t="s">
        <v>318</v>
      </c>
      <c r="H4" s="5" t="s">
        <v>59</v>
      </c>
      <c r="I4" s="5" t="s">
        <v>566</v>
      </c>
      <c r="J4" s="5"/>
      <c r="K4" s="5"/>
    </row>
    <row r="5" ht="22.5" customHeight="1" spans="1:11">
      <c r="A5" s="5"/>
      <c r="B5" s="5"/>
      <c r="C5" s="5"/>
      <c r="D5" s="5"/>
      <c r="E5" s="5"/>
      <c r="F5" s="5"/>
      <c r="G5" s="5"/>
      <c r="H5" s="5" t="s">
        <v>61</v>
      </c>
      <c r="I5" s="5" t="s">
        <v>62</v>
      </c>
      <c r="J5" s="5" t="s">
        <v>63</v>
      </c>
      <c r="K5" s="5" t="s">
        <v>64</v>
      </c>
    </row>
    <row r="6" ht="22.5" customHeight="1" spans="1:11">
      <c r="A6" s="14">
        <v>1</v>
      </c>
      <c r="B6" s="14">
        <v>2</v>
      </c>
      <c r="C6" s="14">
        <v>3</v>
      </c>
      <c r="D6" s="15">
        <v>4</v>
      </c>
      <c r="E6" s="15">
        <v>5</v>
      </c>
      <c r="F6" s="15">
        <v>6</v>
      </c>
      <c r="G6" s="15">
        <v>7</v>
      </c>
      <c r="H6" s="15">
        <v>8</v>
      </c>
      <c r="I6" s="15">
        <v>9</v>
      </c>
      <c r="J6" s="15">
        <v>10</v>
      </c>
      <c r="K6" s="15">
        <v>11</v>
      </c>
    </row>
    <row r="7" ht="22.5" customHeight="1" spans="1:11">
      <c r="A7" s="7"/>
      <c r="B7" s="7"/>
      <c r="C7" s="7"/>
      <c r="D7" s="7"/>
      <c r="E7" s="7"/>
      <c r="F7" s="7"/>
      <c r="G7" s="7"/>
      <c r="H7" s="8"/>
      <c r="I7" s="8"/>
      <c r="J7" s="8"/>
      <c r="K7" s="8"/>
    </row>
    <row r="8" ht="22.5" customHeight="1" spans="1:11">
      <c r="A8" s="7" t="s">
        <v>563</v>
      </c>
      <c r="B8" s="7" t="s">
        <v>563</v>
      </c>
      <c r="C8" s="7" t="s">
        <v>563</v>
      </c>
      <c r="D8" s="7"/>
      <c r="E8" s="7"/>
      <c r="F8" s="7"/>
      <c r="G8" s="7"/>
      <c r="H8" s="8"/>
      <c r="I8" s="8"/>
      <c r="J8" s="8"/>
      <c r="K8" s="8"/>
    </row>
    <row r="9" ht="22.5" customHeight="1" spans="1:11">
      <c r="A9" s="10" t="s">
        <v>59</v>
      </c>
      <c r="B9" s="10"/>
      <c r="C9" s="10"/>
      <c r="D9" s="10"/>
      <c r="E9" s="10"/>
      <c r="F9" s="10"/>
      <c r="G9" s="10"/>
      <c r="H9" s="8"/>
      <c r="I9" s="8"/>
      <c r="J9" s="8"/>
      <c r="K9" s="8"/>
    </row>
    <row r="10" ht="23" customHeight="1" spans="1:11">
      <c r="A10" s="16" t="s">
        <v>567</v>
      </c>
    </row>
  </sheetData>
  <mergeCells count="12">
    <mergeCell ref="A2:K2"/>
    <mergeCell ref="A3:J3"/>
    <mergeCell ref="I4:K4"/>
    <mergeCell ref="A9:G9"/>
    <mergeCell ref="A4:A5"/>
    <mergeCell ref="B4:B5"/>
    <mergeCell ref="C4:C5"/>
    <mergeCell ref="D4:D5"/>
    <mergeCell ref="E4:E5"/>
    <mergeCell ref="F4:F5"/>
    <mergeCell ref="G4:G5"/>
    <mergeCell ref="H4:H5"/>
  </mergeCells>
  <pageMargins left="0.75" right="0.75" top="1" bottom="1" header="0.5" footer="0.5"/>
  <pageSetup paperSize="9" scale="75"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0"/>
  <sheetViews>
    <sheetView showGridLines="0" showZeros="0" workbookViewId="0">
      <selection activeCell="C27" sqref="C27"/>
    </sheetView>
  </sheetViews>
  <sheetFormatPr defaultColWidth="10" defaultRowHeight="12.75" customHeight="1" outlineLevelCol="6"/>
  <cols>
    <col min="1" max="1" width="49" customWidth="1"/>
    <col min="2" max="2" width="19.1416666666667" customWidth="1"/>
    <col min="3" max="3" width="54.7916666666667" customWidth="1"/>
    <col min="4" max="4" width="8.70833333333333" customWidth="1"/>
    <col min="5" max="7" width="12.85" customWidth="1"/>
  </cols>
  <sheetData>
    <row r="1" ht="15" customHeight="1" spans="1:7">
      <c r="A1" s="1"/>
      <c r="B1" s="1"/>
      <c r="C1" s="1"/>
      <c r="D1" s="1"/>
      <c r="E1" s="1"/>
      <c r="F1" s="1"/>
      <c r="G1" s="2" t="s">
        <v>568</v>
      </c>
    </row>
    <row r="2" ht="45" customHeight="1" spans="1:7">
      <c r="A2" s="3" t="str">
        <f>"2026"&amp;"年部门项目支出中期规划预算表"</f>
        <v>2026年部门项目支出中期规划预算表</v>
      </c>
      <c r="B2" s="3"/>
      <c r="C2" s="3"/>
      <c r="D2" s="3"/>
      <c r="E2" s="3"/>
      <c r="F2" s="3"/>
      <c r="G2" s="3"/>
    </row>
    <row r="3" ht="15" customHeight="1" spans="1:7">
      <c r="A3" s="4" t="s">
        <v>1</v>
      </c>
      <c r="B3" s="4"/>
      <c r="C3" s="1"/>
      <c r="D3" s="1"/>
      <c r="E3" s="1"/>
      <c r="F3" s="1"/>
      <c r="G3" s="2" t="s">
        <v>56</v>
      </c>
    </row>
    <row r="4" ht="45" customHeight="1" spans="1:7">
      <c r="A4" s="5" t="s">
        <v>198</v>
      </c>
      <c r="B4" s="5" t="s">
        <v>316</v>
      </c>
      <c r="C4" s="5" t="s">
        <v>200</v>
      </c>
      <c r="D4" s="5" t="s">
        <v>569</v>
      </c>
      <c r="E4" s="5" t="s">
        <v>62</v>
      </c>
      <c r="F4" s="5"/>
      <c r="G4" s="5"/>
    </row>
    <row r="5" ht="45" customHeight="1" spans="1:7">
      <c r="A5" s="5"/>
      <c r="B5" s="5"/>
      <c r="C5" s="5"/>
      <c r="D5" s="5"/>
      <c r="E5" s="5" t="s">
        <v>570</v>
      </c>
      <c r="F5" s="5" t="s">
        <v>571</v>
      </c>
      <c r="G5" s="5" t="s">
        <v>572</v>
      </c>
    </row>
    <row r="6" ht="15" customHeight="1" spans="1:7">
      <c r="A6" s="6">
        <v>1</v>
      </c>
      <c r="B6" s="6">
        <v>2</v>
      </c>
      <c r="C6" s="6">
        <v>3</v>
      </c>
      <c r="D6" s="6">
        <v>4</v>
      </c>
      <c r="E6" s="6">
        <v>5</v>
      </c>
      <c r="F6" s="6">
        <v>6</v>
      </c>
      <c r="G6" s="6">
        <v>7</v>
      </c>
    </row>
    <row r="7" ht="22.5" customHeight="1" spans="1:7">
      <c r="A7" s="7" t="s">
        <v>73</v>
      </c>
      <c r="B7" s="7"/>
      <c r="C7" s="7"/>
      <c r="D7" s="7"/>
      <c r="E7" s="8">
        <v>16531692</v>
      </c>
      <c r="F7" s="9">
        <v>16531692</v>
      </c>
      <c r="G7" s="9">
        <v>16531692</v>
      </c>
    </row>
    <row r="8" ht="22.5" customHeight="1" spans="1:7">
      <c r="A8" s="7"/>
      <c r="B8" s="7" t="s">
        <v>322</v>
      </c>
      <c r="C8" s="7" t="s">
        <v>331</v>
      </c>
      <c r="D8" s="7" t="s">
        <v>573</v>
      </c>
      <c r="E8" s="8">
        <v>16500000</v>
      </c>
      <c r="F8" s="8">
        <v>16500000</v>
      </c>
      <c r="G8" s="8">
        <v>16500000</v>
      </c>
    </row>
    <row r="9" ht="22.5" customHeight="1" spans="1:7">
      <c r="A9" s="7"/>
      <c r="B9" s="7" t="s">
        <v>329</v>
      </c>
      <c r="C9" s="7" t="s">
        <v>356</v>
      </c>
      <c r="D9" s="7" t="s">
        <v>573</v>
      </c>
      <c r="E9" s="8">
        <v>31692</v>
      </c>
      <c r="F9" s="8">
        <v>50000</v>
      </c>
      <c r="G9" s="8">
        <v>50000</v>
      </c>
    </row>
    <row r="10" ht="22.5" customHeight="1" spans="1:7">
      <c r="A10" s="10" t="s">
        <v>59</v>
      </c>
      <c r="B10" s="10"/>
      <c r="C10" s="10"/>
      <c r="D10" s="10"/>
      <c r="E10" s="8">
        <v>16531692</v>
      </c>
      <c r="F10" s="9">
        <v>16531692</v>
      </c>
      <c r="G10" s="9">
        <v>16531692</v>
      </c>
    </row>
  </sheetData>
  <mergeCells count="8">
    <mergeCell ref="A2:G2"/>
    <mergeCell ref="A3:B3"/>
    <mergeCell ref="E4:G4"/>
    <mergeCell ref="A10:D10"/>
    <mergeCell ref="A4:A5"/>
    <mergeCell ref="B4:B5"/>
    <mergeCell ref="C4:C5"/>
    <mergeCell ref="D4:D5"/>
  </mergeCells>
  <pageMargins left="0.75" right="0.75" top="1" bottom="1" header="0.5" footer="0.5"/>
  <pageSetup paperSize="9" scale="7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topLeftCell="J1" workbookViewId="0">
      <selection activeCell="A3" sqref="A3:B3"/>
    </sheetView>
  </sheetViews>
  <sheetFormatPr defaultColWidth="9" defaultRowHeight="13.5" customHeight="1"/>
  <cols>
    <col min="1" max="1" width="17.8416666666667" customWidth="1"/>
    <col min="2" max="2" width="30.1416666666667" customWidth="1"/>
    <col min="3" max="20" width="12.85" customWidth="1"/>
  </cols>
  <sheetData>
    <row r="1" ht="15.85" customHeight="1" spans="1:20">
      <c r="A1" s="66"/>
      <c r="B1" s="66"/>
      <c r="C1" s="66"/>
      <c r="D1" s="66"/>
      <c r="E1" s="66"/>
      <c r="F1" s="66"/>
      <c r="G1" s="66"/>
      <c r="H1" s="66"/>
      <c r="I1" s="66"/>
      <c r="J1" s="66"/>
      <c r="K1" s="66"/>
      <c r="L1" s="66"/>
      <c r="M1" s="66"/>
      <c r="N1" s="66"/>
      <c r="O1" s="66"/>
      <c r="P1" s="66"/>
      <c r="Q1" s="66"/>
      <c r="R1" s="66"/>
      <c r="S1" s="66"/>
      <c r="T1" s="22" t="s">
        <v>55</v>
      </c>
    </row>
    <row r="2" ht="30.75" customHeight="1" spans="1:20">
      <c r="A2" s="23" t="str">
        <f>"2026"&amp;"年部门收入预算表"</f>
        <v>2026年部门收入预算表</v>
      </c>
      <c r="B2" s="23"/>
      <c r="C2" s="23"/>
      <c r="D2" s="23"/>
      <c r="E2" s="23"/>
      <c r="F2" s="23"/>
      <c r="G2" s="23"/>
      <c r="H2" s="23"/>
      <c r="I2" s="23"/>
      <c r="J2" s="23"/>
      <c r="K2" s="23"/>
      <c r="L2" s="23"/>
      <c r="M2" s="23"/>
      <c r="N2" s="23"/>
      <c r="O2" s="23"/>
      <c r="P2" s="23"/>
      <c r="Q2" s="23"/>
      <c r="R2" s="23"/>
      <c r="S2" s="23"/>
      <c r="T2" s="23"/>
    </row>
    <row r="3" customHeight="1" spans="1:20">
      <c r="A3" s="21" t="s">
        <v>1</v>
      </c>
      <c r="B3" s="21"/>
      <c r="C3" s="22" t="s">
        <v>56</v>
      </c>
      <c r="D3" s="22"/>
      <c r="E3" s="22"/>
      <c r="F3" s="22"/>
      <c r="G3" s="22"/>
      <c r="H3" s="22"/>
      <c r="I3" s="22"/>
      <c r="J3" s="22"/>
      <c r="K3" s="22"/>
      <c r="L3" s="22"/>
      <c r="M3" s="22"/>
      <c r="N3" s="22"/>
      <c r="O3" s="22"/>
      <c r="P3" s="22"/>
      <c r="Q3" s="22"/>
      <c r="R3" s="22"/>
      <c r="S3" s="22"/>
      <c r="T3" s="22"/>
    </row>
    <row r="4" customHeight="1" spans="1:20">
      <c r="A4" s="10" t="s">
        <v>57</v>
      </c>
      <c r="B4" s="10" t="s">
        <v>58</v>
      </c>
      <c r="C4" s="10" t="s">
        <v>59</v>
      </c>
      <c r="D4" s="10" t="s">
        <v>60</v>
      </c>
      <c r="E4" s="10"/>
      <c r="F4" s="10"/>
      <c r="G4" s="10"/>
      <c r="H4" s="10"/>
      <c r="I4" s="10"/>
      <c r="J4" s="10"/>
      <c r="K4" s="10"/>
      <c r="L4" s="10"/>
      <c r="M4" s="10"/>
      <c r="N4" s="10"/>
      <c r="O4" s="10" t="s">
        <v>49</v>
      </c>
      <c r="P4" s="10"/>
      <c r="Q4" s="10"/>
      <c r="R4" s="10"/>
      <c r="S4" s="10"/>
      <c r="T4" s="10"/>
    </row>
    <row r="5" customHeight="1" spans="1:20">
      <c r="A5" s="10"/>
      <c r="B5" s="10"/>
      <c r="C5" s="10"/>
      <c r="D5" s="10" t="s">
        <v>61</v>
      </c>
      <c r="E5" s="10" t="s">
        <v>62</v>
      </c>
      <c r="F5" s="10" t="s">
        <v>63</v>
      </c>
      <c r="G5" s="10" t="s">
        <v>64</v>
      </c>
      <c r="H5" s="10" t="s">
        <v>65</v>
      </c>
      <c r="I5" s="10" t="s">
        <v>66</v>
      </c>
      <c r="J5" s="10"/>
      <c r="K5" s="10"/>
      <c r="L5" s="10"/>
      <c r="M5" s="10"/>
      <c r="N5" s="10"/>
      <c r="O5" s="10" t="s">
        <v>61</v>
      </c>
      <c r="P5" s="10" t="s">
        <v>62</v>
      </c>
      <c r="Q5" s="10" t="s">
        <v>63</v>
      </c>
      <c r="R5" s="10" t="s">
        <v>64</v>
      </c>
      <c r="S5" s="10" t="s">
        <v>65</v>
      </c>
      <c r="T5" s="10" t="s">
        <v>66</v>
      </c>
    </row>
    <row r="6" ht="26.25" customHeight="1" spans="1:20">
      <c r="A6" s="10"/>
      <c r="B6" s="10"/>
      <c r="C6" s="10"/>
      <c r="D6" s="10"/>
      <c r="E6" s="10"/>
      <c r="F6" s="10"/>
      <c r="G6" s="10"/>
      <c r="H6" s="10"/>
      <c r="I6" s="10" t="s">
        <v>61</v>
      </c>
      <c r="J6" s="10" t="s">
        <v>67</v>
      </c>
      <c r="K6" s="10" t="s">
        <v>68</v>
      </c>
      <c r="L6" s="10" t="s">
        <v>69</v>
      </c>
      <c r="M6" s="10" t="s">
        <v>70</v>
      </c>
      <c r="N6" s="10" t="s">
        <v>71</v>
      </c>
      <c r="O6" s="10"/>
      <c r="P6" s="10"/>
      <c r="Q6" s="10"/>
      <c r="R6" s="10"/>
      <c r="S6" s="10"/>
      <c r="T6" s="10"/>
    </row>
    <row r="7" ht="31.6" customHeight="1" spans="1:20">
      <c r="A7" s="59">
        <v>1</v>
      </c>
      <c r="B7" s="59">
        <v>2</v>
      </c>
      <c r="C7" s="59">
        <v>3</v>
      </c>
      <c r="D7" s="59">
        <v>4</v>
      </c>
      <c r="E7" s="59">
        <v>5</v>
      </c>
      <c r="F7" s="59">
        <v>6</v>
      </c>
      <c r="G7" s="59">
        <v>7</v>
      </c>
      <c r="H7" s="59">
        <v>8</v>
      </c>
      <c r="I7" s="59">
        <v>9</v>
      </c>
      <c r="J7" s="59">
        <v>10</v>
      </c>
      <c r="K7" s="59">
        <v>11</v>
      </c>
      <c r="L7" s="59">
        <v>12</v>
      </c>
      <c r="M7" s="59">
        <v>13</v>
      </c>
      <c r="N7" s="59">
        <v>14</v>
      </c>
      <c r="O7" s="59">
        <v>15</v>
      </c>
      <c r="P7" s="59">
        <v>16</v>
      </c>
      <c r="Q7" s="59">
        <v>17</v>
      </c>
      <c r="R7" s="59">
        <v>18</v>
      </c>
      <c r="S7" s="59">
        <v>19</v>
      </c>
      <c r="T7" s="59">
        <v>20</v>
      </c>
    </row>
    <row r="8" ht="31.6" customHeight="1" spans="1:20">
      <c r="A8" s="7" t="s">
        <v>72</v>
      </c>
      <c r="B8" s="7" t="s">
        <v>73</v>
      </c>
      <c r="C8" s="8">
        <v>209024590.52</v>
      </c>
      <c r="D8" s="8">
        <v>209024590.52</v>
      </c>
      <c r="E8" s="8">
        <v>123062590.52</v>
      </c>
      <c r="F8" s="8"/>
      <c r="G8" s="8"/>
      <c r="H8" s="8">
        <v>84202000</v>
      </c>
      <c r="I8" s="8">
        <v>1760000</v>
      </c>
      <c r="J8" s="8"/>
      <c r="K8" s="8"/>
      <c r="L8" s="8"/>
      <c r="M8" s="8"/>
      <c r="N8" s="8">
        <v>1760000</v>
      </c>
      <c r="O8" s="8"/>
      <c r="P8" s="8"/>
      <c r="Q8" s="8"/>
      <c r="R8" s="8"/>
      <c r="S8" s="8"/>
      <c r="T8" s="8"/>
    </row>
    <row r="9" ht="31.6" customHeight="1" spans="1:20">
      <c r="A9" s="86" t="s">
        <v>59</v>
      </c>
      <c r="B9" s="86"/>
      <c r="C9" s="8">
        <v>209024590.52</v>
      </c>
      <c r="D9" s="8">
        <v>209024590.52</v>
      </c>
      <c r="E9" s="8">
        <v>123062590.52</v>
      </c>
      <c r="F9" s="8"/>
      <c r="G9" s="8"/>
      <c r="H9" s="8">
        <v>84202000</v>
      </c>
      <c r="I9" s="8">
        <v>1760000</v>
      </c>
      <c r="J9" s="8"/>
      <c r="K9" s="8"/>
      <c r="L9" s="8"/>
      <c r="M9" s="8"/>
      <c r="N9" s="8">
        <v>1760000</v>
      </c>
      <c r="O9" s="8"/>
      <c r="P9" s="8"/>
      <c r="Q9" s="8"/>
      <c r="R9" s="8"/>
      <c r="S9" s="8"/>
      <c r="T9" s="8"/>
    </row>
  </sheetData>
  <mergeCells count="21">
    <mergeCell ref="A2:T2"/>
    <mergeCell ref="A3:B3"/>
    <mergeCell ref="C3:T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ageMargins left="0.75" right="0.75" top="1" bottom="1" header="0.5" footer="0.5"/>
  <pageSetup paperSize="9" scale="47"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9"/>
  <sheetViews>
    <sheetView showZeros="0" topLeftCell="A10" workbookViewId="0">
      <selection activeCell="A3" sqref="A3:B3"/>
    </sheetView>
  </sheetViews>
  <sheetFormatPr defaultColWidth="9" defaultRowHeight="13.5" customHeight="1"/>
  <cols>
    <col min="1" max="1" width="17.425" customWidth="1"/>
    <col min="2" max="2" width="32" customWidth="1"/>
    <col min="3" max="15" width="12.85" customWidth="1"/>
  </cols>
  <sheetData>
    <row r="1" ht="17.5" customHeight="1" spans="1:15">
      <c r="A1" s="69"/>
      <c r="B1" s="69"/>
      <c r="C1" s="69"/>
      <c r="D1" s="69"/>
      <c r="E1" s="69"/>
      <c r="F1" s="69"/>
      <c r="G1" s="69"/>
      <c r="H1" s="69"/>
      <c r="I1" s="69"/>
      <c r="J1" s="69"/>
      <c r="K1" s="69"/>
      <c r="L1" s="69"/>
      <c r="M1" s="69"/>
      <c r="N1" s="69"/>
      <c r="O1" s="2" t="s">
        <v>74</v>
      </c>
    </row>
    <row r="2" ht="30.75" customHeight="1" spans="1:15">
      <c r="A2" s="13" t="str">
        <f>"2026"&amp;"年部门支出预算表"</f>
        <v>2026年部门支出预算表</v>
      </c>
      <c r="B2" s="13"/>
      <c r="C2" s="13"/>
      <c r="D2" s="13"/>
      <c r="E2" s="13"/>
      <c r="F2" s="13"/>
      <c r="G2" s="13"/>
      <c r="H2" s="13"/>
      <c r="I2" s="13"/>
      <c r="J2" s="13"/>
      <c r="K2" s="13"/>
      <c r="L2" s="13"/>
      <c r="M2" s="13"/>
      <c r="N2" s="13"/>
      <c r="O2" s="13"/>
    </row>
    <row r="3" customHeight="1" spans="1:15">
      <c r="A3" s="4" t="s">
        <v>1</v>
      </c>
      <c r="B3" s="4"/>
      <c r="C3" s="2" t="s">
        <v>56</v>
      </c>
      <c r="D3" s="2"/>
      <c r="E3" s="2"/>
      <c r="F3" s="2"/>
      <c r="G3" s="2"/>
      <c r="H3" s="2"/>
      <c r="I3" s="2"/>
      <c r="J3" s="2"/>
      <c r="K3" s="2"/>
      <c r="L3" s="2"/>
      <c r="M3" s="2"/>
      <c r="N3" s="2"/>
      <c r="O3" s="2"/>
    </row>
    <row r="4" customHeight="1" spans="1:15">
      <c r="A4" s="10" t="s">
        <v>75</v>
      </c>
      <c r="B4" s="10" t="s">
        <v>76</v>
      </c>
      <c r="C4" s="10" t="s">
        <v>59</v>
      </c>
      <c r="D4" s="10" t="s">
        <v>62</v>
      </c>
      <c r="E4" s="10"/>
      <c r="F4" s="10"/>
      <c r="G4" s="10" t="s">
        <v>63</v>
      </c>
      <c r="H4" s="10" t="s">
        <v>64</v>
      </c>
      <c r="I4" s="10" t="s">
        <v>77</v>
      </c>
      <c r="J4" s="10" t="s">
        <v>66</v>
      </c>
      <c r="K4" s="10"/>
      <c r="L4" s="10"/>
      <c r="M4" s="10"/>
      <c r="N4" s="10"/>
      <c r="O4" s="10"/>
    </row>
    <row r="5" ht="27.75" customHeight="1" spans="1:15">
      <c r="A5" s="10"/>
      <c r="B5" s="10"/>
      <c r="C5" s="10"/>
      <c r="D5" s="10" t="s">
        <v>61</v>
      </c>
      <c r="E5" s="10" t="s">
        <v>78</v>
      </c>
      <c r="F5" s="10" t="s">
        <v>79</v>
      </c>
      <c r="G5" s="10"/>
      <c r="H5" s="10"/>
      <c r="I5" s="10"/>
      <c r="J5" s="10" t="s">
        <v>61</v>
      </c>
      <c r="K5" s="10" t="s">
        <v>80</v>
      </c>
      <c r="L5" s="10" t="s">
        <v>81</v>
      </c>
      <c r="M5" s="10" t="s">
        <v>82</v>
      </c>
      <c r="N5" s="10" t="s">
        <v>83</v>
      </c>
      <c r="O5" s="10" t="s">
        <v>84</v>
      </c>
    </row>
    <row r="6" ht="20.35" customHeight="1" spans="1:15">
      <c r="A6" s="80" t="s">
        <v>85</v>
      </c>
      <c r="B6" s="80" t="s">
        <v>86</v>
      </c>
      <c r="C6" s="80" t="s">
        <v>87</v>
      </c>
      <c r="D6" s="81" t="s">
        <v>88</v>
      </c>
      <c r="E6" s="81" t="s">
        <v>89</v>
      </c>
      <c r="F6" s="81" t="s">
        <v>90</v>
      </c>
      <c r="G6" s="81" t="s">
        <v>91</v>
      </c>
      <c r="H6" s="81" t="s">
        <v>92</v>
      </c>
      <c r="I6" s="81" t="s">
        <v>93</v>
      </c>
      <c r="J6" s="81" t="s">
        <v>94</v>
      </c>
      <c r="K6" s="81" t="s">
        <v>95</v>
      </c>
      <c r="L6" s="81" t="s">
        <v>96</v>
      </c>
      <c r="M6" s="81" t="s">
        <v>97</v>
      </c>
      <c r="N6" s="80" t="s">
        <v>98</v>
      </c>
      <c r="O6" s="82">
        <v>15</v>
      </c>
    </row>
    <row r="7" ht="24" customHeight="1" spans="1:15">
      <c r="A7" s="7" t="s">
        <v>99</v>
      </c>
      <c r="B7" s="83" t="s">
        <v>100</v>
      </c>
      <c r="C7" s="8">
        <v>179670930.57</v>
      </c>
      <c r="D7" s="8">
        <v>95471930.57</v>
      </c>
      <c r="E7" s="8">
        <v>78940238.57</v>
      </c>
      <c r="F7" s="8">
        <v>16531692</v>
      </c>
      <c r="G7" s="8"/>
      <c r="H7" s="8"/>
      <c r="I7" s="8">
        <v>82439000</v>
      </c>
      <c r="J7" s="8">
        <v>1760000</v>
      </c>
      <c r="K7" s="8"/>
      <c r="L7" s="8"/>
      <c r="M7" s="8"/>
      <c r="N7" s="8"/>
      <c r="O7" s="8">
        <v>1760000</v>
      </c>
    </row>
    <row r="8" ht="24" customHeight="1" spans="1:15">
      <c r="A8" s="67" t="s">
        <v>101</v>
      </c>
      <c r="B8" s="84" t="s">
        <v>102</v>
      </c>
      <c r="C8" s="8">
        <v>179670930.57</v>
      </c>
      <c r="D8" s="8">
        <v>95471930.57</v>
      </c>
      <c r="E8" s="8">
        <v>78940238.57</v>
      </c>
      <c r="F8" s="8">
        <v>16531692</v>
      </c>
      <c r="G8" s="8"/>
      <c r="H8" s="8"/>
      <c r="I8" s="8">
        <v>82439000</v>
      </c>
      <c r="J8" s="8">
        <v>1760000</v>
      </c>
      <c r="K8" s="8"/>
      <c r="L8" s="8"/>
      <c r="M8" s="8"/>
      <c r="N8" s="8"/>
      <c r="O8" s="8">
        <v>1760000</v>
      </c>
    </row>
    <row r="9" ht="24" customHeight="1" spans="1:15">
      <c r="A9" s="68" t="s">
        <v>103</v>
      </c>
      <c r="B9" s="85" t="s">
        <v>104</v>
      </c>
      <c r="C9" s="8">
        <v>4664695.34</v>
      </c>
      <c r="D9" s="8">
        <v>4664695.34</v>
      </c>
      <c r="E9" s="8">
        <v>4633003.34</v>
      </c>
      <c r="F9" s="8">
        <v>31692</v>
      </c>
      <c r="G9" s="8"/>
      <c r="H9" s="8"/>
      <c r="I9" s="8"/>
      <c r="J9" s="8"/>
      <c r="K9" s="8"/>
      <c r="L9" s="8"/>
      <c r="M9" s="8"/>
      <c r="N9" s="8"/>
      <c r="O9" s="8"/>
    </row>
    <row r="10" ht="24" customHeight="1" spans="1:15">
      <c r="A10" s="68" t="s">
        <v>105</v>
      </c>
      <c r="B10" s="85" t="s">
        <v>106</v>
      </c>
      <c r="C10" s="8">
        <v>175006235.23</v>
      </c>
      <c r="D10" s="8">
        <v>90807235.23</v>
      </c>
      <c r="E10" s="8">
        <v>74307235.23</v>
      </c>
      <c r="F10" s="8">
        <v>16500000</v>
      </c>
      <c r="G10" s="8"/>
      <c r="H10" s="8"/>
      <c r="I10" s="8">
        <v>82439000</v>
      </c>
      <c r="J10" s="8">
        <v>1760000</v>
      </c>
      <c r="K10" s="8"/>
      <c r="L10" s="8"/>
      <c r="M10" s="8"/>
      <c r="N10" s="8"/>
      <c r="O10" s="8">
        <v>1760000</v>
      </c>
    </row>
    <row r="11" ht="24" customHeight="1" spans="1:15">
      <c r="A11" s="7" t="s">
        <v>107</v>
      </c>
      <c r="B11" s="83" t="s">
        <v>108</v>
      </c>
      <c r="C11" s="8">
        <v>19353955.08</v>
      </c>
      <c r="D11" s="8">
        <v>18873955.08</v>
      </c>
      <c r="E11" s="8">
        <v>18873955.08</v>
      </c>
      <c r="F11" s="8"/>
      <c r="G11" s="8"/>
      <c r="H11" s="8"/>
      <c r="I11" s="8">
        <v>480000</v>
      </c>
      <c r="J11" s="8"/>
      <c r="K11" s="8"/>
      <c r="L11" s="8"/>
      <c r="M11" s="8"/>
      <c r="N11" s="8"/>
      <c r="O11" s="8"/>
    </row>
    <row r="12" ht="24" customHeight="1" spans="1:15">
      <c r="A12" s="67" t="s">
        <v>109</v>
      </c>
      <c r="B12" s="84" t="s">
        <v>110</v>
      </c>
      <c r="C12" s="8">
        <v>19285881.78</v>
      </c>
      <c r="D12" s="8">
        <v>18805881.78</v>
      </c>
      <c r="E12" s="8">
        <v>18805881.78</v>
      </c>
      <c r="F12" s="8"/>
      <c r="G12" s="8"/>
      <c r="H12" s="8"/>
      <c r="I12" s="8">
        <v>480000</v>
      </c>
      <c r="J12" s="8"/>
      <c r="K12" s="8"/>
      <c r="L12" s="8"/>
      <c r="M12" s="8"/>
      <c r="N12" s="8"/>
      <c r="O12" s="8"/>
    </row>
    <row r="13" ht="24" customHeight="1" spans="1:15">
      <c r="A13" s="68" t="s">
        <v>111</v>
      </c>
      <c r="B13" s="85" t="s">
        <v>112</v>
      </c>
      <c r="C13" s="8">
        <v>7879908</v>
      </c>
      <c r="D13" s="8">
        <v>7879908</v>
      </c>
      <c r="E13" s="8">
        <v>7879908</v>
      </c>
      <c r="F13" s="8"/>
      <c r="G13" s="8"/>
      <c r="H13" s="8"/>
      <c r="I13" s="8"/>
      <c r="J13" s="8"/>
      <c r="K13" s="8"/>
      <c r="L13" s="8"/>
      <c r="M13" s="8"/>
      <c r="N13" s="8"/>
      <c r="O13" s="8"/>
    </row>
    <row r="14" ht="24" customHeight="1" spans="1:15">
      <c r="A14" s="68" t="s">
        <v>113</v>
      </c>
      <c r="B14" s="85" t="s">
        <v>114</v>
      </c>
      <c r="C14" s="8">
        <v>7603518.78</v>
      </c>
      <c r="D14" s="8">
        <v>7123518.78</v>
      </c>
      <c r="E14" s="8">
        <v>7123518.78</v>
      </c>
      <c r="F14" s="8"/>
      <c r="G14" s="8"/>
      <c r="H14" s="8"/>
      <c r="I14" s="8">
        <v>480000</v>
      </c>
      <c r="J14" s="8"/>
      <c r="K14" s="8"/>
      <c r="L14" s="8"/>
      <c r="M14" s="8"/>
      <c r="N14" s="8"/>
      <c r="O14" s="8"/>
    </row>
    <row r="15" ht="24" customHeight="1" spans="1:15">
      <c r="A15" s="68" t="s">
        <v>115</v>
      </c>
      <c r="B15" s="85" t="s">
        <v>116</v>
      </c>
      <c r="C15" s="8">
        <v>3802455</v>
      </c>
      <c r="D15" s="8">
        <v>3802455</v>
      </c>
      <c r="E15" s="8">
        <v>3802455</v>
      </c>
      <c r="F15" s="8"/>
      <c r="G15" s="8"/>
      <c r="H15" s="8"/>
      <c r="I15" s="8"/>
      <c r="J15" s="8"/>
      <c r="K15" s="8"/>
      <c r="L15" s="8"/>
      <c r="M15" s="8"/>
      <c r="N15" s="8"/>
      <c r="O15" s="8"/>
    </row>
    <row r="16" ht="24" customHeight="1" spans="1:15">
      <c r="A16" s="67" t="s">
        <v>117</v>
      </c>
      <c r="B16" s="84" t="s">
        <v>118</v>
      </c>
      <c r="C16" s="8">
        <v>68073.3</v>
      </c>
      <c r="D16" s="8">
        <v>68073.3</v>
      </c>
      <c r="E16" s="8">
        <v>68073.3</v>
      </c>
      <c r="F16" s="8"/>
      <c r="G16" s="8"/>
      <c r="H16" s="8"/>
      <c r="I16" s="8"/>
      <c r="J16" s="8"/>
      <c r="K16" s="8"/>
      <c r="L16" s="8"/>
      <c r="M16" s="8"/>
      <c r="N16" s="8"/>
      <c r="O16" s="8"/>
    </row>
    <row r="17" ht="24" customHeight="1" spans="1:15">
      <c r="A17" s="68" t="s">
        <v>119</v>
      </c>
      <c r="B17" s="85" t="s">
        <v>120</v>
      </c>
      <c r="C17" s="8">
        <v>68073.3</v>
      </c>
      <c r="D17" s="8">
        <v>68073.3</v>
      </c>
      <c r="E17" s="8">
        <v>68073.3</v>
      </c>
      <c r="F17" s="8"/>
      <c r="G17" s="8"/>
      <c r="H17" s="8"/>
      <c r="I17" s="8"/>
      <c r="J17" s="8"/>
      <c r="K17" s="8"/>
      <c r="L17" s="8"/>
      <c r="M17" s="8"/>
      <c r="N17" s="8"/>
      <c r="O17" s="8"/>
    </row>
    <row r="18" ht="24" customHeight="1" spans="1:15">
      <c r="A18" s="7" t="s">
        <v>121</v>
      </c>
      <c r="B18" s="83" t="s">
        <v>122</v>
      </c>
      <c r="C18" s="8">
        <v>4952377.79</v>
      </c>
      <c r="D18" s="8">
        <v>4619377.79</v>
      </c>
      <c r="E18" s="8">
        <v>4619377.79</v>
      </c>
      <c r="F18" s="8"/>
      <c r="G18" s="8"/>
      <c r="H18" s="8"/>
      <c r="I18" s="8">
        <v>333000</v>
      </c>
      <c r="J18" s="8"/>
      <c r="K18" s="8"/>
      <c r="L18" s="8"/>
      <c r="M18" s="8"/>
      <c r="N18" s="8"/>
      <c r="O18" s="8"/>
    </row>
    <row r="19" ht="24" customHeight="1" spans="1:15">
      <c r="A19" s="67" t="s">
        <v>123</v>
      </c>
      <c r="B19" s="84" t="s">
        <v>124</v>
      </c>
      <c r="C19" s="8">
        <v>4944377.79</v>
      </c>
      <c r="D19" s="8">
        <v>4619377.79</v>
      </c>
      <c r="E19" s="8">
        <v>4619377.79</v>
      </c>
      <c r="F19" s="8"/>
      <c r="G19" s="8"/>
      <c r="H19" s="8"/>
      <c r="I19" s="8">
        <v>325000</v>
      </c>
      <c r="J19" s="8"/>
      <c r="K19" s="8"/>
      <c r="L19" s="8"/>
      <c r="M19" s="8"/>
      <c r="N19" s="8"/>
      <c r="O19" s="8"/>
    </row>
    <row r="20" ht="24" customHeight="1" spans="1:15">
      <c r="A20" s="68" t="s">
        <v>125</v>
      </c>
      <c r="B20" s="85" t="s">
        <v>126</v>
      </c>
      <c r="C20" s="8"/>
      <c r="D20" s="8"/>
      <c r="E20" s="8"/>
      <c r="F20" s="8"/>
      <c r="G20" s="8"/>
      <c r="H20" s="8"/>
      <c r="I20" s="8"/>
      <c r="J20" s="8"/>
      <c r="K20" s="8"/>
      <c r="L20" s="8"/>
      <c r="M20" s="8"/>
      <c r="N20" s="8"/>
      <c r="O20" s="8"/>
    </row>
    <row r="21" ht="24" customHeight="1" spans="1:15">
      <c r="A21" s="68" t="s">
        <v>127</v>
      </c>
      <c r="B21" s="85" t="s">
        <v>128</v>
      </c>
      <c r="C21" s="8">
        <v>2581818.68</v>
      </c>
      <c r="D21" s="8">
        <v>2321818.68</v>
      </c>
      <c r="E21" s="8">
        <v>2321818.68</v>
      </c>
      <c r="F21" s="8"/>
      <c r="G21" s="8"/>
      <c r="H21" s="8"/>
      <c r="I21" s="8">
        <v>260000</v>
      </c>
      <c r="J21" s="8"/>
      <c r="K21" s="8"/>
      <c r="L21" s="8"/>
      <c r="M21" s="8"/>
      <c r="N21" s="8"/>
      <c r="O21" s="8"/>
    </row>
    <row r="22" ht="24" customHeight="1" spans="1:15">
      <c r="A22" s="68" t="s">
        <v>129</v>
      </c>
      <c r="B22" s="85" t="s">
        <v>130</v>
      </c>
      <c r="C22" s="8">
        <v>2157439.11</v>
      </c>
      <c r="D22" s="8">
        <v>2092439.11</v>
      </c>
      <c r="E22" s="8">
        <v>2092439.11</v>
      </c>
      <c r="F22" s="8"/>
      <c r="G22" s="8"/>
      <c r="H22" s="8"/>
      <c r="I22" s="8">
        <v>65000</v>
      </c>
      <c r="J22" s="8"/>
      <c r="K22" s="8"/>
      <c r="L22" s="8"/>
      <c r="M22" s="8"/>
      <c r="N22" s="8"/>
      <c r="O22" s="8"/>
    </row>
    <row r="23" ht="24" customHeight="1" spans="1:15">
      <c r="A23" s="68" t="s">
        <v>131</v>
      </c>
      <c r="B23" s="85" t="s">
        <v>132</v>
      </c>
      <c r="C23" s="8">
        <v>205120</v>
      </c>
      <c r="D23" s="8">
        <v>205120</v>
      </c>
      <c r="E23" s="8">
        <v>205120</v>
      </c>
      <c r="F23" s="8"/>
      <c r="G23" s="8"/>
      <c r="H23" s="8"/>
      <c r="I23" s="8"/>
      <c r="J23" s="8"/>
      <c r="K23" s="8"/>
      <c r="L23" s="8"/>
      <c r="M23" s="8"/>
      <c r="N23" s="8"/>
      <c r="O23" s="8"/>
    </row>
    <row r="24" ht="24" customHeight="1" spans="1:15">
      <c r="A24" s="67" t="s">
        <v>133</v>
      </c>
      <c r="B24" s="84" t="s">
        <v>134</v>
      </c>
      <c r="C24" s="8">
        <v>8000</v>
      </c>
      <c r="D24" s="8"/>
      <c r="E24" s="8"/>
      <c r="F24" s="8"/>
      <c r="G24" s="8"/>
      <c r="H24" s="8"/>
      <c r="I24" s="8">
        <v>8000</v>
      </c>
      <c r="J24" s="8"/>
      <c r="K24" s="8"/>
      <c r="L24" s="8"/>
      <c r="M24" s="8"/>
      <c r="N24" s="8"/>
      <c r="O24" s="8"/>
    </row>
    <row r="25" ht="24" customHeight="1" spans="1:15">
      <c r="A25" s="68" t="s">
        <v>135</v>
      </c>
      <c r="B25" s="85" t="s">
        <v>134</v>
      </c>
      <c r="C25" s="8">
        <v>8000</v>
      </c>
      <c r="D25" s="8"/>
      <c r="E25" s="8"/>
      <c r="F25" s="8"/>
      <c r="G25" s="8"/>
      <c r="H25" s="8"/>
      <c r="I25" s="8">
        <v>8000</v>
      </c>
      <c r="J25" s="8"/>
      <c r="K25" s="8"/>
      <c r="L25" s="8"/>
      <c r="M25" s="8"/>
      <c r="N25" s="8"/>
      <c r="O25" s="8"/>
    </row>
    <row r="26" ht="24" customHeight="1" spans="1:15">
      <c r="A26" s="7" t="s">
        <v>136</v>
      </c>
      <c r="B26" s="83" t="s">
        <v>137</v>
      </c>
      <c r="C26" s="8">
        <v>5047327.08</v>
      </c>
      <c r="D26" s="8">
        <v>4097327.08</v>
      </c>
      <c r="E26" s="8">
        <v>4097327.08</v>
      </c>
      <c r="F26" s="8"/>
      <c r="G26" s="8"/>
      <c r="H26" s="8"/>
      <c r="I26" s="8">
        <v>950000</v>
      </c>
      <c r="J26" s="8"/>
      <c r="K26" s="8"/>
      <c r="L26" s="8"/>
      <c r="M26" s="8"/>
      <c r="N26" s="8"/>
      <c r="O26" s="8"/>
    </row>
    <row r="27" ht="24" customHeight="1" spans="1:15">
      <c r="A27" s="67" t="s">
        <v>138</v>
      </c>
      <c r="B27" s="84" t="s">
        <v>139</v>
      </c>
      <c r="C27" s="8">
        <v>5047327.08</v>
      </c>
      <c r="D27" s="8">
        <v>4097327.08</v>
      </c>
      <c r="E27" s="8">
        <v>4097327.08</v>
      </c>
      <c r="F27" s="8"/>
      <c r="G27" s="8"/>
      <c r="H27" s="8"/>
      <c r="I27" s="8">
        <v>950000</v>
      </c>
      <c r="J27" s="8"/>
      <c r="K27" s="8"/>
      <c r="L27" s="8"/>
      <c r="M27" s="8"/>
      <c r="N27" s="8"/>
      <c r="O27" s="8"/>
    </row>
    <row r="28" ht="24" customHeight="1" spans="1:15">
      <c r="A28" s="68" t="s">
        <v>140</v>
      </c>
      <c r="B28" s="85" t="s">
        <v>141</v>
      </c>
      <c r="C28" s="8">
        <v>5047327.08</v>
      </c>
      <c r="D28" s="8">
        <v>4097327.08</v>
      </c>
      <c r="E28" s="8">
        <v>4097327.08</v>
      </c>
      <c r="F28" s="8"/>
      <c r="G28" s="8"/>
      <c r="H28" s="8"/>
      <c r="I28" s="8">
        <v>950000</v>
      </c>
      <c r="J28" s="8"/>
      <c r="K28" s="8"/>
      <c r="L28" s="8"/>
      <c r="M28" s="8"/>
      <c r="N28" s="8"/>
      <c r="O28" s="8"/>
    </row>
    <row r="29" ht="29.35" customHeight="1" spans="1:15">
      <c r="A29" s="86" t="s">
        <v>59</v>
      </c>
      <c r="B29" s="86"/>
      <c r="C29" s="8">
        <v>209024590.52</v>
      </c>
      <c r="D29" s="8">
        <v>123062590.52</v>
      </c>
      <c r="E29" s="8">
        <v>106530898.52</v>
      </c>
      <c r="F29" s="8">
        <v>16531692</v>
      </c>
      <c r="G29" s="8"/>
      <c r="H29" s="8"/>
      <c r="I29" s="8">
        <v>84202000</v>
      </c>
      <c r="J29" s="8">
        <v>1760000</v>
      </c>
      <c r="K29" s="8"/>
      <c r="L29" s="8"/>
      <c r="M29" s="8"/>
      <c r="N29" s="8"/>
      <c r="O29" s="8">
        <v>1760000</v>
      </c>
    </row>
  </sheetData>
  <mergeCells count="12">
    <mergeCell ref="A2:O2"/>
    <mergeCell ref="A3:B3"/>
    <mergeCell ref="C3:O3"/>
    <mergeCell ref="D4:F4"/>
    <mergeCell ref="J4:O4"/>
    <mergeCell ref="A29:B29"/>
    <mergeCell ref="A4:A5"/>
    <mergeCell ref="B4:B5"/>
    <mergeCell ref="C4:C5"/>
    <mergeCell ref="G4:G5"/>
    <mergeCell ref="H4:H5"/>
    <mergeCell ref="I4:I5"/>
  </mergeCells>
  <pageMargins left="0.75" right="0.75" top="1" bottom="1" header="0.5" footer="0.5"/>
  <pageSetup paperSize="9" scale="61"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8"/>
  <sheetViews>
    <sheetView showZeros="0" topLeftCell="A11" workbookViewId="0">
      <selection activeCell="C11" sqref="C11"/>
    </sheetView>
  </sheetViews>
  <sheetFormatPr defaultColWidth="9" defaultRowHeight="13.5" customHeight="1" outlineLevelCol="3"/>
  <cols>
    <col min="1" max="1" width="35.125" customWidth="1"/>
    <col min="2" max="2" width="24.85" customWidth="1"/>
    <col min="3" max="3" width="34.125" customWidth="1"/>
    <col min="4" max="4" width="20.9916666666667" customWidth="1"/>
  </cols>
  <sheetData>
    <row r="1" ht="13.15" customHeight="1" spans="1:4">
      <c r="A1" s="12" t="s">
        <v>142</v>
      </c>
      <c r="B1" s="12"/>
      <c r="C1" s="12"/>
      <c r="D1" s="12"/>
    </row>
    <row r="2" ht="43.15" customHeight="1" spans="1:4">
      <c r="A2" s="13" t="str">
        <f>"2026"&amp;"年部门财政拨款收支预算总表"</f>
        <v>2026年部门财政拨款收支预算总表</v>
      </c>
      <c r="B2" s="13"/>
      <c r="C2" s="13"/>
      <c r="D2" s="13"/>
    </row>
    <row r="3" customHeight="1" spans="1:4">
      <c r="A3" s="4" t="s">
        <v>1</v>
      </c>
      <c r="B3" s="4"/>
      <c r="C3" s="69"/>
      <c r="D3" s="2" t="s">
        <v>56</v>
      </c>
    </row>
    <row r="4" customHeight="1" spans="1:4">
      <c r="A4" s="70" t="s">
        <v>143</v>
      </c>
      <c r="B4" s="70"/>
      <c r="C4" s="70" t="s">
        <v>144</v>
      </c>
      <c r="D4" s="70"/>
    </row>
    <row r="5" ht="42" customHeight="1" spans="1:4">
      <c r="A5" s="70" t="s">
        <v>5</v>
      </c>
      <c r="B5" s="70" t="str">
        <f t="shared" ref="B5:D5" si="0">"2026"&amp;"年预算数"</f>
        <v>2026年预算数</v>
      </c>
      <c r="C5" s="5" t="s">
        <v>145</v>
      </c>
      <c r="D5" s="70" t="str">
        <f t="shared" si="0"/>
        <v>2026年预算数</v>
      </c>
    </row>
    <row r="6" ht="24.1" customHeight="1" spans="1:4">
      <c r="A6" s="71" t="s">
        <v>146</v>
      </c>
      <c r="B6" s="8">
        <v>123062590.52</v>
      </c>
      <c r="C6" s="72" t="s">
        <v>147</v>
      </c>
      <c r="D6" s="8">
        <v>123062590.52</v>
      </c>
    </row>
    <row r="7" ht="24.1" customHeight="1" spans="1:4">
      <c r="A7" s="71" t="s">
        <v>148</v>
      </c>
      <c r="B7" s="8">
        <v>123062590.52</v>
      </c>
      <c r="C7" s="72" t="s">
        <v>149</v>
      </c>
      <c r="D7" s="8"/>
    </row>
    <row r="8" ht="24.1" customHeight="1" spans="1:4">
      <c r="A8" s="71" t="s">
        <v>150</v>
      </c>
      <c r="B8" s="8"/>
      <c r="C8" s="72" t="s">
        <v>151</v>
      </c>
      <c r="D8" s="8"/>
    </row>
    <row r="9" ht="24.1" customHeight="1" spans="1:4">
      <c r="A9" s="71" t="s">
        <v>152</v>
      </c>
      <c r="B9" s="8"/>
      <c r="C9" s="72" t="s">
        <v>153</v>
      </c>
      <c r="D9" s="8"/>
    </row>
    <row r="10" ht="24.1" customHeight="1" spans="1:4">
      <c r="A10" s="71" t="s">
        <v>154</v>
      </c>
      <c r="B10" s="8"/>
      <c r="C10" s="72" t="s">
        <v>155</v>
      </c>
      <c r="D10" s="8"/>
    </row>
    <row r="11" ht="24.1" customHeight="1" spans="1:4">
      <c r="A11" s="71" t="s">
        <v>148</v>
      </c>
      <c r="B11" s="8"/>
      <c r="C11" s="72" t="s">
        <v>156</v>
      </c>
      <c r="D11" s="8">
        <v>95471930.57</v>
      </c>
    </row>
    <row r="12" ht="24.1" customHeight="1" spans="1:4">
      <c r="A12" s="73" t="s">
        <v>150</v>
      </c>
      <c r="B12" s="8"/>
      <c r="C12" s="74" t="s">
        <v>157</v>
      </c>
      <c r="D12" s="8"/>
    </row>
    <row r="13" ht="24.1" customHeight="1" spans="1:4">
      <c r="A13" s="73" t="s">
        <v>152</v>
      </c>
      <c r="B13" s="8"/>
      <c r="C13" s="74" t="s">
        <v>158</v>
      </c>
      <c r="D13" s="8"/>
    </row>
    <row r="14" ht="24.1" customHeight="1" spans="1:4">
      <c r="A14" s="75"/>
      <c r="B14" s="8"/>
      <c r="C14" s="74" t="s">
        <v>159</v>
      </c>
      <c r="D14" s="8">
        <v>18873955.08</v>
      </c>
    </row>
    <row r="15" ht="24.1" customHeight="1" spans="1:4">
      <c r="A15" s="75"/>
      <c r="B15" s="8"/>
      <c r="C15" s="74" t="s">
        <v>160</v>
      </c>
      <c r="D15" s="8"/>
    </row>
    <row r="16" ht="24.1" customHeight="1" spans="1:4">
      <c r="A16" s="75"/>
      <c r="B16" s="8"/>
      <c r="C16" s="74" t="s">
        <v>161</v>
      </c>
      <c r="D16" s="8">
        <v>4619377.79</v>
      </c>
    </row>
    <row r="17" ht="24.1" customHeight="1" spans="1:4">
      <c r="A17" s="75"/>
      <c r="B17" s="8"/>
      <c r="C17" s="74" t="s">
        <v>162</v>
      </c>
      <c r="D17" s="8"/>
    </row>
    <row r="18" ht="24.1" customHeight="1" spans="1:4">
      <c r="A18" s="75"/>
      <c r="B18" s="8"/>
      <c r="C18" s="74" t="s">
        <v>163</v>
      </c>
      <c r="D18" s="8"/>
    </row>
    <row r="19" ht="24.1" customHeight="1" spans="1:4">
      <c r="A19" s="75"/>
      <c r="B19" s="8"/>
      <c r="C19" s="74" t="s">
        <v>164</v>
      </c>
      <c r="D19" s="8"/>
    </row>
    <row r="20" ht="24.1" customHeight="1" spans="1:4">
      <c r="A20" s="75"/>
      <c r="B20" s="8"/>
      <c r="C20" s="74" t="s">
        <v>165</v>
      </c>
      <c r="D20" s="8"/>
    </row>
    <row r="21" ht="24.1" customHeight="1" spans="1:4">
      <c r="A21" s="75"/>
      <c r="B21" s="8"/>
      <c r="C21" s="74" t="s">
        <v>166</v>
      </c>
      <c r="D21" s="8"/>
    </row>
    <row r="22" ht="24.1" customHeight="1" spans="1:4">
      <c r="A22" s="75"/>
      <c r="B22" s="8"/>
      <c r="C22" s="74" t="s">
        <v>167</v>
      </c>
      <c r="D22" s="8"/>
    </row>
    <row r="23" ht="24.1" customHeight="1" spans="1:4">
      <c r="A23" s="75"/>
      <c r="B23" s="8"/>
      <c r="C23" s="74" t="s">
        <v>168</v>
      </c>
      <c r="D23" s="8"/>
    </row>
    <row r="24" ht="24.1" customHeight="1" spans="1:4">
      <c r="A24" s="75"/>
      <c r="B24" s="8"/>
      <c r="C24" s="74" t="s">
        <v>169</v>
      </c>
      <c r="D24" s="8"/>
    </row>
    <row r="25" ht="24.1" customHeight="1" spans="1:4">
      <c r="A25" s="75"/>
      <c r="B25" s="8"/>
      <c r="C25" s="74" t="s">
        <v>170</v>
      </c>
      <c r="D25" s="8"/>
    </row>
    <row r="26" ht="24.1" customHeight="1" spans="1:4">
      <c r="A26" s="75"/>
      <c r="B26" s="8"/>
      <c r="C26" s="74" t="s">
        <v>171</v>
      </c>
      <c r="D26" s="8">
        <v>4097327.08</v>
      </c>
    </row>
    <row r="27" ht="24.1" customHeight="1" spans="1:4">
      <c r="A27" s="75"/>
      <c r="B27" s="8"/>
      <c r="C27" s="74" t="s">
        <v>172</v>
      </c>
      <c r="D27" s="8"/>
    </row>
    <row r="28" ht="24.1" customHeight="1" spans="1:4">
      <c r="A28" s="75"/>
      <c r="B28" s="8"/>
      <c r="C28" s="74" t="s">
        <v>173</v>
      </c>
      <c r="D28" s="8"/>
    </row>
    <row r="29" ht="24.1" customHeight="1" spans="1:4">
      <c r="A29" s="75"/>
      <c r="B29" s="8"/>
      <c r="C29" s="74" t="s">
        <v>174</v>
      </c>
      <c r="D29" s="8"/>
    </row>
    <row r="30" ht="24.1" customHeight="1" spans="1:4">
      <c r="A30" s="75"/>
      <c r="B30" s="8"/>
      <c r="C30" s="74" t="s">
        <v>175</v>
      </c>
      <c r="D30" s="8"/>
    </row>
    <row r="31" ht="24.1" customHeight="1" spans="1:4">
      <c r="A31" s="75"/>
      <c r="B31" s="8"/>
      <c r="C31" s="73" t="s">
        <v>176</v>
      </c>
      <c r="D31" s="8"/>
    </row>
    <row r="32" ht="24.1" customHeight="1" spans="1:4">
      <c r="A32" s="75"/>
      <c r="B32" s="8"/>
      <c r="C32" s="73" t="s">
        <v>177</v>
      </c>
      <c r="D32" s="8"/>
    </row>
    <row r="33" ht="24.1" customHeight="1" spans="1:4">
      <c r="A33" s="75"/>
      <c r="B33" s="8"/>
      <c r="C33" s="76" t="s">
        <v>178</v>
      </c>
      <c r="D33" s="8"/>
    </row>
    <row r="34" ht="24" customHeight="1" spans="1:4">
      <c r="A34" s="77"/>
      <c r="B34" s="8"/>
      <c r="C34" s="78" t="s">
        <v>179</v>
      </c>
      <c r="D34" s="8"/>
    </row>
    <row r="35" ht="24" customHeight="1" spans="1:4">
      <c r="A35" s="77"/>
      <c r="B35" s="8"/>
      <c r="C35" s="78" t="s">
        <v>180</v>
      </c>
      <c r="D35" s="8"/>
    </row>
    <row r="36" ht="24" customHeight="1" spans="1:4">
      <c r="A36" s="77"/>
      <c r="B36" s="8"/>
      <c r="C36" s="78" t="s">
        <v>181</v>
      </c>
      <c r="D36" s="8"/>
    </row>
    <row r="37" ht="24" customHeight="1" spans="1:4">
      <c r="A37" s="77"/>
      <c r="B37" s="8"/>
      <c r="C37" s="76" t="s">
        <v>182</v>
      </c>
      <c r="D37" s="79"/>
    </row>
    <row r="38" ht="24.1" customHeight="1" spans="1:4">
      <c r="A38" s="77" t="s">
        <v>53</v>
      </c>
      <c r="B38" s="8">
        <v>123062590.52</v>
      </c>
      <c r="C38" s="77" t="s">
        <v>183</v>
      </c>
      <c r="D38" s="8">
        <v>123062590.52</v>
      </c>
    </row>
  </sheetData>
  <mergeCells count="5">
    <mergeCell ref="A1:D1"/>
    <mergeCell ref="A2:D2"/>
    <mergeCell ref="A3:B3"/>
    <mergeCell ref="A4:B4"/>
    <mergeCell ref="C4:D4"/>
  </mergeCells>
  <pageMargins left="0.75" right="0.75" top="1" bottom="1" header="0.5" footer="0.5"/>
  <pageSetup paperSize="9" scale="75"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workbookViewId="0">
      <selection activeCell="C4" sqref="C4:C5"/>
    </sheetView>
  </sheetViews>
  <sheetFormatPr defaultColWidth="9" defaultRowHeight="13.5" customHeight="1" outlineLevelCol="6"/>
  <cols>
    <col min="1" max="1" width="18.575" customWidth="1"/>
    <col min="2" max="2" width="21.8416666666667" customWidth="1"/>
    <col min="3" max="7" width="12.85" customWidth="1"/>
  </cols>
  <sheetData>
    <row r="1" ht="15.4" customHeight="1" spans="1:7">
      <c r="A1" s="22" t="s">
        <v>184</v>
      </c>
      <c r="B1" s="22"/>
      <c r="C1" s="22"/>
      <c r="D1" s="22"/>
      <c r="E1" s="22"/>
      <c r="F1" s="22"/>
      <c r="G1" s="22"/>
    </row>
    <row r="2" ht="35.65" customHeight="1" spans="1:7">
      <c r="A2" s="23" t="str">
        <f>"2026"&amp;"年一般公共预算支出预算表（按功能科目分类）"</f>
        <v>2026年一般公共预算支出预算表（按功能科目分类）</v>
      </c>
      <c r="B2" s="23"/>
      <c r="C2" s="23"/>
      <c r="D2" s="23"/>
      <c r="E2" s="23"/>
      <c r="F2" s="23"/>
      <c r="G2" s="23"/>
    </row>
    <row r="3" ht="26.35" customHeight="1" spans="1:7">
      <c r="A3" s="21" t="s">
        <v>1</v>
      </c>
      <c r="B3" s="21"/>
      <c r="C3" s="21"/>
      <c r="D3" s="21"/>
      <c r="E3" s="21"/>
      <c r="F3" s="66"/>
      <c r="G3" s="22" t="s">
        <v>2</v>
      </c>
    </row>
    <row r="4" ht="18.85" customHeight="1" spans="1:7">
      <c r="A4" s="10" t="s">
        <v>185</v>
      </c>
      <c r="B4" s="10"/>
      <c r="C4" s="10" t="s">
        <v>59</v>
      </c>
      <c r="D4" s="10" t="s">
        <v>78</v>
      </c>
      <c r="E4" s="10"/>
      <c r="F4" s="10"/>
      <c r="G4" s="10" t="s">
        <v>79</v>
      </c>
    </row>
    <row r="5" ht="18.85" customHeight="1" spans="1:7">
      <c r="A5" s="10" t="s">
        <v>75</v>
      </c>
      <c r="B5" s="10" t="s">
        <v>76</v>
      </c>
      <c r="C5" s="10"/>
      <c r="D5" s="10" t="s">
        <v>61</v>
      </c>
      <c r="E5" s="10" t="s">
        <v>186</v>
      </c>
      <c r="F5" s="10" t="s">
        <v>187</v>
      </c>
      <c r="G5" s="10"/>
    </row>
    <row r="6" ht="18.85" customHeight="1" spans="1:7">
      <c r="A6" s="10" t="s">
        <v>85</v>
      </c>
      <c r="B6" s="10">
        <v>2</v>
      </c>
      <c r="C6" s="10" t="s">
        <v>87</v>
      </c>
      <c r="D6" s="10" t="s">
        <v>88</v>
      </c>
      <c r="E6" s="10" t="s">
        <v>89</v>
      </c>
      <c r="F6" s="10" t="s">
        <v>90</v>
      </c>
      <c r="G6" s="10" t="s">
        <v>91</v>
      </c>
    </row>
    <row r="7" ht="18.85" customHeight="1" spans="1:7">
      <c r="A7" s="7" t="s">
        <v>99</v>
      </c>
      <c r="B7" s="7" t="s">
        <v>100</v>
      </c>
      <c r="C7" s="8">
        <v>95471930.57</v>
      </c>
      <c r="D7" s="8">
        <v>78940238.57</v>
      </c>
      <c r="E7" s="8">
        <v>65283999.52</v>
      </c>
      <c r="F7" s="8">
        <v>13656239.05</v>
      </c>
      <c r="G7" s="8">
        <v>16531692</v>
      </c>
    </row>
    <row r="8" ht="18.85" customHeight="1" spans="1:7">
      <c r="A8" s="67" t="s">
        <v>101</v>
      </c>
      <c r="B8" s="67" t="s">
        <v>102</v>
      </c>
      <c r="C8" s="8">
        <v>95471930.57</v>
      </c>
      <c r="D8" s="8">
        <v>78940238.57</v>
      </c>
      <c r="E8" s="8">
        <v>65283999.52</v>
      </c>
      <c r="F8" s="8">
        <v>13656239.05</v>
      </c>
      <c r="G8" s="8">
        <v>16531692</v>
      </c>
    </row>
    <row r="9" ht="18.85" customHeight="1" spans="1:7">
      <c r="A9" s="68" t="s">
        <v>103</v>
      </c>
      <c r="B9" s="68" t="s">
        <v>104</v>
      </c>
      <c r="C9" s="8">
        <v>4664695.34</v>
      </c>
      <c r="D9" s="8">
        <v>4633003.34</v>
      </c>
      <c r="E9" s="8">
        <v>4633003.34</v>
      </c>
      <c r="F9" s="8"/>
      <c r="G9" s="8">
        <v>31692</v>
      </c>
    </row>
    <row r="10" ht="18.85" customHeight="1" spans="1:7">
      <c r="A10" s="68" t="s">
        <v>105</v>
      </c>
      <c r="B10" s="68" t="s">
        <v>106</v>
      </c>
      <c r="C10" s="8">
        <v>90807235.23</v>
      </c>
      <c r="D10" s="8">
        <v>74307235.23</v>
      </c>
      <c r="E10" s="8">
        <v>60650996.18</v>
      </c>
      <c r="F10" s="8">
        <v>13656239.05</v>
      </c>
      <c r="G10" s="8">
        <v>16500000</v>
      </c>
    </row>
    <row r="11" ht="18.85" customHeight="1" spans="1:7">
      <c r="A11" s="7" t="s">
        <v>107</v>
      </c>
      <c r="B11" s="7" t="s">
        <v>108</v>
      </c>
      <c r="C11" s="8">
        <v>18873955.08</v>
      </c>
      <c r="D11" s="8">
        <v>18873955.08</v>
      </c>
      <c r="E11" s="8">
        <v>18714955.08</v>
      </c>
      <c r="F11" s="8">
        <v>159000</v>
      </c>
      <c r="G11" s="8"/>
    </row>
    <row r="12" ht="18.85" customHeight="1" spans="1:7">
      <c r="A12" s="67" t="s">
        <v>109</v>
      </c>
      <c r="B12" s="67" t="s">
        <v>110</v>
      </c>
      <c r="C12" s="8">
        <v>18805881.78</v>
      </c>
      <c r="D12" s="8">
        <v>18805881.78</v>
      </c>
      <c r="E12" s="8">
        <v>18646881.78</v>
      </c>
      <c r="F12" s="8">
        <v>159000</v>
      </c>
      <c r="G12" s="8"/>
    </row>
    <row r="13" ht="18.85" customHeight="1" spans="1:7">
      <c r="A13" s="68" t="s">
        <v>111</v>
      </c>
      <c r="B13" s="68" t="s">
        <v>112</v>
      </c>
      <c r="C13" s="8">
        <v>7879908</v>
      </c>
      <c r="D13" s="8">
        <v>7879908</v>
      </c>
      <c r="E13" s="8">
        <v>7720908</v>
      </c>
      <c r="F13" s="8">
        <v>159000</v>
      </c>
      <c r="G13" s="8"/>
    </row>
    <row r="14" ht="18.85" customHeight="1" spans="1:7">
      <c r="A14" s="68" t="s">
        <v>113</v>
      </c>
      <c r="B14" s="68" t="s">
        <v>114</v>
      </c>
      <c r="C14" s="8">
        <v>7123518.78</v>
      </c>
      <c r="D14" s="8">
        <v>7123518.78</v>
      </c>
      <c r="E14" s="8">
        <v>7123518.78</v>
      </c>
      <c r="F14" s="8"/>
      <c r="G14" s="8"/>
    </row>
    <row r="15" ht="18.85" customHeight="1" spans="1:7">
      <c r="A15" s="68" t="s">
        <v>115</v>
      </c>
      <c r="B15" s="68" t="s">
        <v>116</v>
      </c>
      <c r="C15" s="8">
        <v>3802455</v>
      </c>
      <c r="D15" s="8">
        <v>3802455</v>
      </c>
      <c r="E15" s="8">
        <v>3802455</v>
      </c>
      <c r="F15" s="8"/>
      <c r="G15" s="8"/>
    </row>
    <row r="16" ht="18.85" customHeight="1" spans="1:7">
      <c r="A16" s="67" t="s">
        <v>117</v>
      </c>
      <c r="B16" s="67" t="s">
        <v>118</v>
      </c>
      <c r="C16" s="8">
        <v>68073.3</v>
      </c>
      <c r="D16" s="8">
        <v>68073.3</v>
      </c>
      <c r="E16" s="8">
        <v>68073.3</v>
      </c>
      <c r="F16" s="8"/>
      <c r="G16" s="8"/>
    </row>
    <row r="17" ht="18.85" customHeight="1" spans="1:7">
      <c r="A17" s="68" t="s">
        <v>119</v>
      </c>
      <c r="B17" s="68" t="s">
        <v>120</v>
      </c>
      <c r="C17" s="8">
        <v>68073.3</v>
      </c>
      <c r="D17" s="8">
        <v>68073.3</v>
      </c>
      <c r="E17" s="8">
        <v>68073.3</v>
      </c>
      <c r="F17" s="8"/>
      <c r="G17" s="8"/>
    </row>
    <row r="18" ht="18.85" customHeight="1" spans="1:7">
      <c r="A18" s="7" t="s">
        <v>121</v>
      </c>
      <c r="B18" s="7" t="s">
        <v>122</v>
      </c>
      <c r="C18" s="8">
        <v>4619377.79</v>
      </c>
      <c r="D18" s="8">
        <v>4619377.79</v>
      </c>
      <c r="E18" s="8">
        <v>4619377.79</v>
      </c>
      <c r="F18" s="8"/>
      <c r="G18" s="8"/>
    </row>
    <row r="19" ht="18.85" customHeight="1" spans="1:7">
      <c r="A19" s="67" t="s">
        <v>123</v>
      </c>
      <c r="B19" s="67" t="s">
        <v>124</v>
      </c>
      <c r="C19" s="8">
        <v>4619377.79</v>
      </c>
      <c r="D19" s="8">
        <v>4619377.79</v>
      </c>
      <c r="E19" s="8">
        <v>4619377.79</v>
      </c>
      <c r="F19" s="8"/>
      <c r="G19" s="8"/>
    </row>
    <row r="20" ht="18.85" customHeight="1" spans="1:7">
      <c r="A20" s="68" t="s">
        <v>127</v>
      </c>
      <c r="B20" s="68" t="s">
        <v>128</v>
      </c>
      <c r="C20" s="8">
        <v>2321818.68</v>
      </c>
      <c r="D20" s="8">
        <v>2321818.68</v>
      </c>
      <c r="E20" s="8">
        <v>2321818.68</v>
      </c>
      <c r="F20" s="8"/>
      <c r="G20" s="8"/>
    </row>
    <row r="21" ht="18.85" customHeight="1" spans="1:7">
      <c r="A21" s="68" t="s">
        <v>129</v>
      </c>
      <c r="B21" s="68" t="s">
        <v>130</v>
      </c>
      <c r="C21" s="8">
        <v>2092439.11</v>
      </c>
      <c r="D21" s="8">
        <v>2092439.11</v>
      </c>
      <c r="E21" s="8">
        <v>2092439.11</v>
      </c>
      <c r="F21" s="8"/>
      <c r="G21" s="8"/>
    </row>
    <row r="22" ht="18.85" customHeight="1" spans="1:7">
      <c r="A22" s="68" t="s">
        <v>131</v>
      </c>
      <c r="B22" s="68" t="s">
        <v>132</v>
      </c>
      <c r="C22" s="8">
        <v>205120</v>
      </c>
      <c r="D22" s="8">
        <v>205120</v>
      </c>
      <c r="E22" s="8">
        <v>205120</v>
      </c>
      <c r="F22" s="8"/>
      <c r="G22" s="8"/>
    </row>
    <row r="23" ht="18.85" customHeight="1" spans="1:7">
      <c r="A23" s="7" t="s">
        <v>136</v>
      </c>
      <c r="B23" s="7" t="s">
        <v>137</v>
      </c>
      <c r="C23" s="8">
        <v>4097327.08</v>
      </c>
      <c r="D23" s="8">
        <v>4097327.08</v>
      </c>
      <c r="E23" s="8">
        <v>4097327.08</v>
      </c>
      <c r="F23" s="8"/>
      <c r="G23" s="8"/>
    </row>
    <row r="24" ht="18.85" customHeight="1" spans="1:7">
      <c r="A24" s="67" t="s">
        <v>138</v>
      </c>
      <c r="B24" s="67" t="s">
        <v>139</v>
      </c>
      <c r="C24" s="8">
        <v>4097327.08</v>
      </c>
      <c r="D24" s="8">
        <v>4097327.08</v>
      </c>
      <c r="E24" s="8">
        <v>4097327.08</v>
      </c>
      <c r="F24" s="8"/>
      <c r="G24" s="8"/>
    </row>
    <row r="25" ht="18.85" customHeight="1" spans="1:7">
      <c r="A25" s="68" t="s">
        <v>140</v>
      </c>
      <c r="B25" s="68" t="s">
        <v>141</v>
      </c>
      <c r="C25" s="8">
        <v>4097327.08</v>
      </c>
      <c r="D25" s="8">
        <v>4097327.08</v>
      </c>
      <c r="E25" s="8">
        <v>4097327.08</v>
      </c>
      <c r="F25" s="8"/>
      <c r="G25" s="8"/>
    </row>
    <row r="26" ht="18.85" customHeight="1" spans="1:7">
      <c r="A26" s="10" t="s">
        <v>188</v>
      </c>
      <c r="B26" s="10"/>
      <c r="C26" s="8">
        <v>123062590.52</v>
      </c>
      <c r="D26" s="8">
        <v>106530898.52</v>
      </c>
      <c r="E26" s="8">
        <v>92715659.47</v>
      </c>
      <c r="F26" s="8">
        <v>13815239.05</v>
      </c>
      <c r="G26" s="8">
        <v>16531692</v>
      </c>
    </row>
  </sheetData>
  <mergeCells count="8">
    <mergeCell ref="A1:G1"/>
    <mergeCell ref="A2:G2"/>
    <mergeCell ref="A3:E3"/>
    <mergeCell ref="A4:B4"/>
    <mergeCell ref="D4:F4"/>
    <mergeCell ref="A26:B26"/>
    <mergeCell ref="C4:C5"/>
    <mergeCell ref="G4:G5"/>
  </mergeCells>
  <pageMargins left="0.75" right="0.75" top="1" bottom="1" header="0.5" footer="0.5"/>
  <pageSetup paperSize="9" scale="84"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C10" sqref="C10"/>
    </sheetView>
  </sheetViews>
  <sheetFormatPr defaultColWidth="9" defaultRowHeight="13.5" customHeight="1" outlineLevelRow="7" outlineLevelCol="5"/>
  <cols>
    <col min="1" max="2" width="23.125" customWidth="1"/>
    <col min="3" max="6" width="20.125" customWidth="1"/>
  </cols>
  <sheetData>
    <row r="1" ht="16.9" customHeight="1" spans="1:6">
      <c r="A1" s="61" t="s">
        <v>189</v>
      </c>
      <c r="B1" s="62"/>
      <c r="C1" s="62"/>
      <c r="D1" s="62"/>
      <c r="E1" s="63"/>
      <c r="F1" s="62"/>
    </row>
    <row r="2" ht="52.6" customHeight="1" spans="1:6">
      <c r="A2" s="23" t="str">
        <f>"2026"&amp;"年一般公共预算“三公”经费支出预算表"</f>
        <v>2026年一般公共预算“三公”经费支出预算表</v>
      </c>
      <c r="B2" s="23"/>
      <c r="C2" s="23"/>
      <c r="D2" s="23"/>
      <c r="E2" s="23"/>
      <c r="F2" s="23"/>
    </row>
    <row r="3" ht="19.6" customHeight="1" spans="1:6">
      <c r="A3" s="21" t="s">
        <v>1</v>
      </c>
      <c r="B3" s="21"/>
      <c r="C3" s="22" t="s">
        <v>56</v>
      </c>
      <c r="D3" s="22"/>
      <c r="E3" s="22"/>
      <c r="F3" s="22"/>
    </row>
    <row r="4" ht="18.85" customHeight="1" spans="1:6">
      <c r="A4" s="10" t="s">
        <v>190</v>
      </c>
      <c r="B4" s="10" t="s">
        <v>191</v>
      </c>
      <c r="C4" s="10" t="s">
        <v>192</v>
      </c>
      <c r="D4" s="10"/>
      <c r="E4" s="10"/>
      <c r="F4" s="10" t="s">
        <v>193</v>
      </c>
    </row>
    <row r="5" ht="18.85" customHeight="1" spans="1:6">
      <c r="A5" s="10"/>
      <c r="B5" s="10"/>
      <c r="C5" s="10" t="s">
        <v>61</v>
      </c>
      <c r="D5" s="10" t="s">
        <v>194</v>
      </c>
      <c r="E5" s="10" t="s">
        <v>195</v>
      </c>
      <c r="F5" s="10"/>
    </row>
    <row r="6" ht="18.85" customHeight="1" spans="1:6">
      <c r="A6" s="64" t="s">
        <v>85</v>
      </c>
      <c r="B6" s="65" t="s">
        <v>86</v>
      </c>
      <c r="C6" s="65" t="s">
        <v>87</v>
      </c>
      <c r="D6" s="65" t="s">
        <v>88</v>
      </c>
      <c r="E6" s="65" t="s">
        <v>89</v>
      </c>
      <c r="F6" s="65" t="s">
        <v>90</v>
      </c>
    </row>
    <row r="7" ht="18.85" customHeight="1" spans="1:6">
      <c r="A7" s="8"/>
      <c r="B7" s="8"/>
      <c r="C7" s="8"/>
      <c r="D7" s="8"/>
      <c r="E7" s="8"/>
      <c r="F7" s="8"/>
    </row>
    <row r="8" s="16" customFormat="1" ht="21" customHeight="1" spans="1:6">
      <c r="A8" s="28" t="s">
        <v>196</v>
      </c>
      <c r="B8" s="28"/>
      <c r="C8" s="28"/>
      <c r="D8" s="28"/>
      <c r="E8" s="28"/>
      <c r="F8" s="28"/>
    </row>
  </sheetData>
  <mergeCells count="9">
    <mergeCell ref="A1:F1"/>
    <mergeCell ref="A2:F2"/>
    <mergeCell ref="A3:B3"/>
    <mergeCell ref="C3:F3"/>
    <mergeCell ref="C4:E4"/>
    <mergeCell ref="A8:F8"/>
    <mergeCell ref="A4:A5"/>
    <mergeCell ref="B4:B5"/>
    <mergeCell ref="F4:F5"/>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90"/>
  <sheetViews>
    <sheetView showZeros="0" workbookViewId="0">
      <selection activeCell="C15" sqref="C15"/>
    </sheetView>
  </sheetViews>
  <sheetFormatPr defaultColWidth="10.7083333333333" defaultRowHeight="14.25" customHeight="1"/>
  <cols>
    <col min="1" max="1" width="38.2833333333333" customWidth="1"/>
    <col min="2" max="2" width="20.425" customWidth="1"/>
    <col min="3" max="3" width="36.575" customWidth="1"/>
    <col min="4" max="4" width="16.9916666666667" customWidth="1"/>
    <col min="5" max="5" width="25.5083333333333" customWidth="1"/>
    <col min="6" max="6" width="17.5666666666667" customWidth="1"/>
    <col min="7" max="7" width="26.85" customWidth="1"/>
    <col min="8" max="23" width="12.85" customWidth="1"/>
  </cols>
  <sheetData>
    <row r="1" ht="13.5" customHeight="1" spans="1:23">
      <c r="A1" s="11"/>
      <c r="B1" s="11"/>
      <c r="C1" s="11"/>
      <c r="D1" s="11"/>
      <c r="E1" s="11"/>
      <c r="F1" s="11"/>
      <c r="G1" s="11"/>
      <c r="H1" s="11"/>
      <c r="I1" s="11"/>
      <c r="J1" s="11"/>
      <c r="K1" s="11"/>
      <c r="L1" s="11"/>
      <c r="M1" s="11"/>
      <c r="N1" s="11"/>
      <c r="O1" s="11"/>
      <c r="P1" s="11"/>
      <c r="Q1" s="11"/>
      <c r="R1" s="11"/>
      <c r="S1" s="11"/>
      <c r="T1" s="11"/>
      <c r="U1" s="11"/>
      <c r="V1" s="11"/>
      <c r="W1" s="12" t="s">
        <v>197</v>
      </c>
    </row>
    <row r="2" ht="45" customHeight="1" spans="1:23">
      <c r="A2" s="13" t="str">
        <f>"2026"&amp;"年部门基本支出预算表（人员类、运转类公用经费项目）"</f>
        <v>2026年部门基本支出预算表（人员类、运转类公用经费项目）</v>
      </c>
      <c r="B2" s="13"/>
      <c r="C2" s="13"/>
      <c r="D2" s="13"/>
      <c r="E2" s="13"/>
      <c r="F2" s="13"/>
      <c r="G2" s="13"/>
      <c r="H2" s="13"/>
      <c r="I2" s="13"/>
      <c r="J2" s="13"/>
      <c r="K2" s="13"/>
      <c r="L2" s="13"/>
      <c r="M2" s="13"/>
      <c r="N2" s="13"/>
      <c r="O2" s="13"/>
      <c r="P2" s="13"/>
      <c r="Q2" s="13"/>
      <c r="R2" s="13"/>
      <c r="S2" s="13"/>
      <c r="T2" s="13"/>
      <c r="U2" s="13"/>
      <c r="V2" s="13"/>
      <c r="W2" s="13"/>
    </row>
    <row r="3" ht="18.75" customHeight="1" spans="1:23">
      <c r="A3" s="11" t="s">
        <v>1</v>
      </c>
      <c r="B3" s="11"/>
      <c r="C3" s="11"/>
      <c r="D3" s="11"/>
      <c r="E3" s="11"/>
      <c r="F3" s="11"/>
      <c r="G3" s="11"/>
      <c r="H3" s="11"/>
      <c r="I3" s="11"/>
      <c r="J3" s="11"/>
      <c r="K3" s="11"/>
      <c r="L3" s="11"/>
      <c r="M3" s="11"/>
      <c r="N3" s="11"/>
      <c r="O3" s="11"/>
      <c r="P3" s="11"/>
      <c r="Q3" s="11"/>
      <c r="R3" s="11"/>
      <c r="S3" s="11"/>
      <c r="T3" s="11"/>
      <c r="U3" s="11"/>
      <c r="V3" s="11"/>
      <c r="W3" s="12" t="s">
        <v>56</v>
      </c>
    </row>
    <row r="4" ht="18" customHeight="1" spans="1:23">
      <c r="A4" s="5" t="s">
        <v>198</v>
      </c>
      <c r="B4" s="5" t="s">
        <v>199</v>
      </c>
      <c r="C4" s="5" t="s">
        <v>200</v>
      </c>
      <c r="D4" s="5" t="s">
        <v>201</v>
      </c>
      <c r="E4" s="5" t="s">
        <v>202</v>
      </c>
      <c r="F4" s="5" t="s">
        <v>203</v>
      </c>
      <c r="G4" s="5" t="s">
        <v>204</v>
      </c>
      <c r="H4" s="5" t="s">
        <v>205</v>
      </c>
      <c r="I4" s="5" t="s">
        <v>205</v>
      </c>
      <c r="J4" s="5"/>
      <c r="K4" s="5"/>
      <c r="L4" s="5"/>
      <c r="M4" s="5"/>
      <c r="N4" s="5"/>
      <c r="O4" s="5"/>
      <c r="P4" s="5"/>
      <c r="Q4" s="5" t="s">
        <v>65</v>
      </c>
      <c r="R4" s="5" t="s">
        <v>66</v>
      </c>
      <c r="S4" s="5"/>
      <c r="T4" s="5"/>
      <c r="U4" s="5"/>
      <c r="V4" s="5"/>
      <c r="W4" s="5"/>
    </row>
    <row r="5" ht="18" customHeight="1" spans="1:23">
      <c r="A5" s="5"/>
      <c r="B5" s="5"/>
      <c r="C5" s="5"/>
      <c r="D5" s="5"/>
      <c r="E5" s="5"/>
      <c r="F5" s="5"/>
      <c r="G5" s="5"/>
      <c r="H5" s="5" t="s">
        <v>206</v>
      </c>
      <c r="I5" s="5" t="s">
        <v>62</v>
      </c>
      <c r="J5" s="5"/>
      <c r="K5" s="5"/>
      <c r="L5" s="5"/>
      <c r="M5" s="5"/>
      <c r="N5" s="5" t="s">
        <v>207</v>
      </c>
      <c r="O5" s="5"/>
      <c r="P5" s="5"/>
      <c r="Q5" s="5" t="s">
        <v>65</v>
      </c>
      <c r="R5" s="5" t="s">
        <v>66</v>
      </c>
      <c r="S5" s="5" t="s">
        <v>67</v>
      </c>
      <c r="T5" s="5" t="s">
        <v>66</v>
      </c>
      <c r="U5" s="5" t="s">
        <v>69</v>
      </c>
      <c r="V5" s="5" t="s">
        <v>70</v>
      </c>
      <c r="W5" s="5" t="s">
        <v>71</v>
      </c>
    </row>
    <row r="6" customHeight="1" spans="1:23">
      <c r="A6" s="5"/>
      <c r="B6" s="5"/>
      <c r="C6" s="5"/>
      <c r="D6" s="5"/>
      <c r="E6" s="5"/>
      <c r="F6" s="5"/>
      <c r="G6" s="5"/>
      <c r="H6" s="5"/>
      <c r="I6" s="5" t="s">
        <v>208</v>
      </c>
      <c r="J6" s="5" t="s">
        <v>209</v>
      </c>
      <c r="K6" s="5" t="s">
        <v>210</v>
      </c>
      <c r="L6" s="5" t="s">
        <v>211</v>
      </c>
      <c r="M6" s="5" t="s">
        <v>212</v>
      </c>
      <c r="N6" s="5" t="s">
        <v>62</v>
      </c>
      <c r="O6" s="5" t="s">
        <v>63</v>
      </c>
      <c r="P6" s="5" t="s">
        <v>64</v>
      </c>
      <c r="Q6" s="5"/>
      <c r="R6" s="5" t="s">
        <v>61</v>
      </c>
      <c r="S6" s="5" t="s">
        <v>67</v>
      </c>
      <c r="T6" s="5" t="s">
        <v>213</v>
      </c>
      <c r="U6" s="5" t="s">
        <v>69</v>
      </c>
      <c r="V6" s="5" t="s">
        <v>70</v>
      </c>
      <c r="W6" s="5" t="s">
        <v>71</v>
      </c>
    </row>
    <row r="7" ht="37.5" customHeight="1" spans="1:23">
      <c r="A7" s="5"/>
      <c r="B7" s="5"/>
      <c r="C7" s="5"/>
      <c r="D7" s="5"/>
      <c r="E7" s="5"/>
      <c r="F7" s="5"/>
      <c r="G7" s="5"/>
      <c r="H7" s="5"/>
      <c r="I7" s="5" t="s">
        <v>61</v>
      </c>
      <c r="J7" s="5" t="s">
        <v>214</v>
      </c>
      <c r="K7" s="5" t="s">
        <v>210</v>
      </c>
      <c r="L7" s="5" t="s">
        <v>211</v>
      </c>
      <c r="M7" s="5" t="s">
        <v>212</v>
      </c>
      <c r="N7" s="5" t="s">
        <v>210</v>
      </c>
      <c r="O7" s="5" t="s">
        <v>211</v>
      </c>
      <c r="P7" s="5" t="s">
        <v>212</v>
      </c>
      <c r="Q7" s="5" t="s">
        <v>65</v>
      </c>
      <c r="R7" s="5" t="s">
        <v>61</v>
      </c>
      <c r="S7" s="5" t="s">
        <v>67</v>
      </c>
      <c r="T7" s="5" t="s">
        <v>213</v>
      </c>
      <c r="U7" s="5" t="s">
        <v>69</v>
      </c>
      <c r="V7" s="5" t="s">
        <v>70</v>
      </c>
      <c r="W7" s="5" t="s">
        <v>71</v>
      </c>
    </row>
    <row r="8" ht="24.1" customHeight="1" spans="1:23">
      <c r="A8" s="59">
        <v>1</v>
      </c>
      <c r="B8" s="59">
        <v>2</v>
      </c>
      <c r="C8" s="59">
        <v>3</v>
      </c>
      <c r="D8" s="59">
        <v>4</v>
      </c>
      <c r="E8" s="59">
        <v>5</v>
      </c>
      <c r="F8" s="60">
        <v>6</v>
      </c>
      <c r="G8" s="60">
        <v>7</v>
      </c>
      <c r="H8" s="59">
        <v>8</v>
      </c>
      <c r="I8" s="59">
        <v>9</v>
      </c>
      <c r="J8" s="59">
        <v>10</v>
      </c>
      <c r="K8" s="59">
        <v>11</v>
      </c>
      <c r="L8" s="59">
        <v>12</v>
      </c>
      <c r="M8" s="59">
        <v>13</v>
      </c>
      <c r="N8" s="59">
        <v>14</v>
      </c>
      <c r="O8" s="59">
        <v>15</v>
      </c>
      <c r="P8" s="59">
        <v>16</v>
      </c>
      <c r="Q8" s="59">
        <v>17</v>
      </c>
      <c r="R8" s="59">
        <v>18</v>
      </c>
      <c r="S8" s="59">
        <v>19</v>
      </c>
      <c r="T8" s="59">
        <v>20</v>
      </c>
      <c r="U8" s="59">
        <v>21</v>
      </c>
      <c r="V8" s="59">
        <v>22</v>
      </c>
      <c r="W8" s="59">
        <v>23</v>
      </c>
    </row>
    <row r="9" ht="30.85" customHeight="1" spans="1:23">
      <c r="A9" s="7" t="s">
        <v>73</v>
      </c>
      <c r="B9" s="7"/>
      <c r="C9" s="7"/>
      <c r="D9" s="7"/>
      <c r="E9" s="7"/>
      <c r="F9" s="7"/>
      <c r="G9" s="7"/>
      <c r="H9" s="8">
        <v>120565836.52</v>
      </c>
      <c r="I9" s="8">
        <v>106530898.52</v>
      </c>
      <c r="J9" s="8"/>
      <c r="K9" s="8"/>
      <c r="L9" s="8">
        <v>106530898.52</v>
      </c>
      <c r="M9" s="8"/>
      <c r="N9" s="8"/>
      <c r="O9" s="8"/>
      <c r="P9" s="8"/>
      <c r="Q9" s="8">
        <v>14034938</v>
      </c>
      <c r="R9" s="8"/>
      <c r="S9" s="8"/>
      <c r="T9" s="8"/>
      <c r="U9" s="8"/>
      <c r="V9" s="8"/>
      <c r="W9" s="8"/>
    </row>
    <row r="10" ht="30.75" customHeight="1" spans="1:23">
      <c r="A10" s="7" t="s">
        <v>73</v>
      </c>
      <c r="B10" s="7" t="s">
        <v>215</v>
      </c>
      <c r="C10" s="7" t="s">
        <v>216</v>
      </c>
      <c r="D10" s="7" t="s">
        <v>105</v>
      </c>
      <c r="E10" s="7" t="s">
        <v>106</v>
      </c>
      <c r="F10" s="7" t="s">
        <v>217</v>
      </c>
      <c r="G10" s="7" t="s">
        <v>218</v>
      </c>
      <c r="H10" s="8">
        <v>3286728</v>
      </c>
      <c r="I10" s="8">
        <v>3286728</v>
      </c>
      <c r="J10" s="8"/>
      <c r="K10" s="8"/>
      <c r="L10" s="8">
        <v>3286728</v>
      </c>
      <c r="M10" s="8"/>
      <c r="N10" s="8"/>
      <c r="O10" s="8"/>
      <c r="P10" s="8"/>
      <c r="Q10" s="8"/>
      <c r="R10" s="8"/>
      <c r="S10" s="8"/>
      <c r="T10" s="8"/>
      <c r="U10" s="8"/>
      <c r="V10" s="8"/>
      <c r="W10" s="8"/>
    </row>
    <row r="11" ht="30.75" customHeight="1" spans="1:23">
      <c r="A11" s="7" t="s">
        <v>73</v>
      </c>
      <c r="B11" s="7" t="s">
        <v>215</v>
      </c>
      <c r="C11" s="7" t="s">
        <v>216</v>
      </c>
      <c r="D11" s="7" t="s">
        <v>103</v>
      </c>
      <c r="E11" s="7" t="s">
        <v>104</v>
      </c>
      <c r="F11" s="7" t="s">
        <v>217</v>
      </c>
      <c r="G11" s="7" t="s">
        <v>218</v>
      </c>
      <c r="H11" s="8">
        <v>2429988</v>
      </c>
      <c r="I11" s="8">
        <v>2429988</v>
      </c>
      <c r="J11" s="7"/>
      <c r="K11" s="8"/>
      <c r="L11" s="8">
        <v>2429988</v>
      </c>
      <c r="M11" s="8"/>
      <c r="N11" s="8"/>
      <c r="O11" s="8"/>
      <c r="P11" s="8"/>
      <c r="Q11" s="8"/>
      <c r="R11" s="8"/>
      <c r="S11" s="8"/>
      <c r="T11" s="8"/>
      <c r="U11" s="8"/>
      <c r="V11" s="8"/>
      <c r="W11" s="8"/>
    </row>
    <row r="12" ht="30.75" customHeight="1" spans="1:23">
      <c r="A12" s="7" t="s">
        <v>73</v>
      </c>
      <c r="B12" s="7" t="s">
        <v>215</v>
      </c>
      <c r="C12" s="7" t="s">
        <v>216</v>
      </c>
      <c r="D12" s="7" t="s">
        <v>105</v>
      </c>
      <c r="E12" s="7" t="s">
        <v>106</v>
      </c>
      <c r="F12" s="7" t="s">
        <v>217</v>
      </c>
      <c r="G12" s="7" t="s">
        <v>218</v>
      </c>
      <c r="H12" s="8">
        <v>13921893.6</v>
      </c>
      <c r="I12" s="8">
        <v>13921893.6</v>
      </c>
      <c r="J12" s="7"/>
      <c r="K12" s="8"/>
      <c r="L12" s="8">
        <v>13921893.6</v>
      </c>
      <c r="M12" s="8"/>
      <c r="N12" s="8"/>
      <c r="O12" s="8"/>
      <c r="P12" s="8"/>
      <c r="Q12" s="8"/>
      <c r="R12" s="8"/>
      <c r="S12" s="8"/>
      <c r="T12" s="8"/>
      <c r="U12" s="8"/>
      <c r="V12" s="8"/>
      <c r="W12" s="8"/>
    </row>
    <row r="13" ht="30.75" customHeight="1" spans="1:23">
      <c r="A13" s="7" t="s">
        <v>73</v>
      </c>
      <c r="B13" s="7" t="s">
        <v>215</v>
      </c>
      <c r="C13" s="7" t="s">
        <v>216</v>
      </c>
      <c r="D13" s="7" t="s">
        <v>103</v>
      </c>
      <c r="E13" s="7" t="s">
        <v>104</v>
      </c>
      <c r="F13" s="7" t="s">
        <v>219</v>
      </c>
      <c r="G13" s="7" t="s">
        <v>220</v>
      </c>
      <c r="H13" s="8">
        <v>143292</v>
      </c>
      <c r="I13" s="8">
        <v>143292</v>
      </c>
      <c r="J13" s="7"/>
      <c r="K13" s="8"/>
      <c r="L13" s="8">
        <v>143292</v>
      </c>
      <c r="M13" s="8"/>
      <c r="N13" s="8"/>
      <c r="O13" s="8"/>
      <c r="P13" s="8"/>
      <c r="Q13" s="8"/>
      <c r="R13" s="8"/>
      <c r="S13" s="8"/>
      <c r="T13" s="8"/>
      <c r="U13" s="8"/>
      <c r="V13" s="8"/>
      <c r="W13" s="8"/>
    </row>
    <row r="14" ht="30.75" customHeight="1" spans="1:23">
      <c r="A14" s="7" t="s">
        <v>73</v>
      </c>
      <c r="B14" s="7" t="s">
        <v>215</v>
      </c>
      <c r="C14" s="7" t="s">
        <v>216</v>
      </c>
      <c r="D14" s="7" t="s">
        <v>105</v>
      </c>
      <c r="E14" s="7" t="s">
        <v>106</v>
      </c>
      <c r="F14" s="7" t="s">
        <v>219</v>
      </c>
      <c r="G14" s="7" t="s">
        <v>220</v>
      </c>
      <c r="H14" s="8">
        <v>877176</v>
      </c>
      <c r="I14" s="8">
        <v>877176</v>
      </c>
      <c r="J14" s="7"/>
      <c r="K14" s="8"/>
      <c r="L14" s="8">
        <v>877176</v>
      </c>
      <c r="M14" s="8"/>
      <c r="N14" s="8"/>
      <c r="O14" s="8"/>
      <c r="P14" s="8"/>
      <c r="Q14" s="8"/>
      <c r="R14" s="8"/>
      <c r="S14" s="8"/>
      <c r="T14" s="8"/>
      <c r="U14" s="8"/>
      <c r="V14" s="8"/>
      <c r="W14" s="8"/>
    </row>
    <row r="15" ht="30.75" customHeight="1" spans="1:23">
      <c r="A15" s="7" t="s">
        <v>73</v>
      </c>
      <c r="B15" s="7" t="s">
        <v>221</v>
      </c>
      <c r="C15" s="7" t="s">
        <v>222</v>
      </c>
      <c r="D15" s="7" t="s">
        <v>105</v>
      </c>
      <c r="E15" s="7" t="s">
        <v>106</v>
      </c>
      <c r="F15" s="7" t="s">
        <v>219</v>
      </c>
      <c r="G15" s="7" t="s">
        <v>220</v>
      </c>
      <c r="H15" s="8">
        <v>181236</v>
      </c>
      <c r="I15" s="8">
        <v>181236</v>
      </c>
      <c r="J15" s="7"/>
      <c r="K15" s="8"/>
      <c r="L15" s="8">
        <v>181236</v>
      </c>
      <c r="M15" s="8"/>
      <c r="N15" s="8"/>
      <c r="O15" s="8"/>
      <c r="P15" s="8"/>
      <c r="Q15" s="8"/>
      <c r="R15" s="8"/>
      <c r="S15" s="8"/>
      <c r="T15" s="8"/>
      <c r="U15" s="8"/>
      <c r="V15" s="8"/>
      <c r="W15" s="8"/>
    </row>
    <row r="16" ht="30.75" customHeight="1" spans="1:23">
      <c r="A16" s="7" t="s">
        <v>73</v>
      </c>
      <c r="B16" s="7" t="s">
        <v>223</v>
      </c>
      <c r="C16" s="7" t="s">
        <v>224</v>
      </c>
      <c r="D16" s="7" t="s">
        <v>105</v>
      </c>
      <c r="E16" s="7" t="s">
        <v>106</v>
      </c>
      <c r="F16" s="7" t="s">
        <v>225</v>
      </c>
      <c r="G16" s="7" t="s">
        <v>226</v>
      </c>
      <c r="H16" s="8">
        <v>1080000</v>
      </c>
      <c r="I16" s="8">
        <v>1080000</v>
      </c>
      <c r="J16" s="7"/>
      <c r="K16" s="8"/>
      <c r="L16" s="8">
        <v>1080000</v>
      </c>
      <c r="M16" s="8"/>
      <c r="N16" s="8"/>
      <c r="O16" s="8"/>
      <c r="P16" s="8"/>
      <c r="Q16" s="8"/>
      <c r="R16" s="8"/>
      <c r="S16" s="8"/>
      <c r="T16" s="8"/>
      <c r="U16" s="8"/>
      <c r="V16" s="8"/>
      <c r="W16" s="8"/>
    </row>
    <row r="17" ht="30.75" customHeight="1" spans="1:23">
      <c r="A17" s="7" t="s">
        <v>73</v>
      </c>
      <c r="B17" s="7" t="s">
        <v>227</v>
      </c>
      <c r="C17" s="7" t="s">
        <v>228</v>
      </c>
      <c r="D17" s="7" t="s">
        <v>105</v>
      </c>
      <c r="E17" s="7" t="s">
        <v>106</v>
      </c>
      <c r="F17" s="7" t="s">
        <v>225</v>
      </c>
      <c r="G17" s="7" t="s">
        <v>226</v>
      </c>
      <c r="H17" s="8">
        <v>785880</v>
      </c>
      <c r="I17" s="8">
        <v>785880</v>
      </c>
      <c r="J17" s="7"/>
      <c r="K17" s="8"/>
      <c r="L17" s="8">
        <v>785880</v>
      </c>
      <c r="M17" s="8"/>
      <c r="N17" s="8"/>
      <c r="O17" s="8"/>
      <c r="P17" s="8"/>
      <c r="Q17" s="8"/>
      <c r="R17" s="8"/>
      <c r="S17" s="8"/>
      <c r="T17" s="8"/>
      <c r="U17" s="8"/>
      <c r="V17" s="8"/>
      <c r="W17" s="8"/>
    </row>
    <row r="18" ht="30.75" customHeight="1" spans="1:23">
      <c r="A18" s="7" t="s">
        <v>73</v>
      </c>
      <c r="B18" s="7" t="s">
        <v>227</v>
      </c>
      <c r="C18" s="7" t="s">
        <v>228</v>
      </c>
      <c r="D18" s="7" t="s">
        <v>105</v>
      </c>
      <c r="E18" s="7" t="s">
        <v>106</v>
      </c>
      <c r="F18" s="7" t="s">
        <v>225</v>
      </c>
      <c r="G18" s="7" t="s">
        <v>226</v>
      </c>
      <c r="H18" s="8">
        <v>1529664</v>
      </c>
      <c r="I18" s="8">
        <v>1529664</v>
      </c>
      <c r="J18" s="7"/>
      <c r="K18" s="8"/>
      <c r="L18" s="8">
        <v>1529664</v>
      </c>
      <c r="M18" s="8"/>
      <c r="N18" s="8"/>
      <c r="O18" s="8"/>
      <c r="P18" s="8"/>
      <c r="Q18" s="8"/>
      <c r="R18" s="8"/>
      <c r="S18" s="8"/>
      <c r="T18" s="8"/>
      <c r="U18" s="8"/>
      <c r="V18" s="8"/>
      <c r="W18" s="8"/>
    </row>
    <row r="19" ht="30.75" customHeight="1" spans="1:23">
      <c r="A19" s="7" t="s">
        <v>73</v>
      </c>
      <c r="B19" s="7" t="s">
        <v>223</v>
      </c>
      <c r="C19" s="7" t="s">
        <v>224</v>
      </c>
      <c r="D19" s="7" t="s">
        <v>103</v>
      </c>
      <c r="E19" s="7" t="s">
        <v>104</v>
      </c>
      <c r="F19" s="7" t="s">
        <v>225</v>
      </c>
      <c r="G19" s="7" t="s">
        <v>226</v>
      </c>
      <c r="H19" s="8">
        <v>720000</v>
      </c>
      <c r="I19" s="8">
        <v>720000</v>
      </c>
      <c r="J19" s="7"/>
      <c r="K19" s="8"/>
      <c r="L19" s="8">
        <v>720000</v>
      </c>
      <c r="M19" s="8"/>
      <c r="N19" s="8"/>
      <c r="O19" s="8"/>
      <c r="P19" s="8"/>
      <c r="Q19" s="8"/>
      <c r="R19" s="8"/>
      <c r="S19" s="8"/>
      <c r="T19" s="8"/>
      <c r="U19" s="8"/>
      <c r="V19" s="8"/>
      <c r="W19" s="8"/>
    </row>
    <row r="20" ht="30.75" customHeight="1" spans="1:23">
      <c r="A20" s="7" t="s">
        <v>73</v>
      </c>
      <c r="B20" s="7" t="s">
        <v>223</v>
      </c>
      <c r="C20" s="7" t="s">
        <v>224</v>
      </c>
      <c r="D20" s="7" t="s">
        <v>105</v>
      </c>
      <c r="E20" s="7" t="s">
        <v>106</v>
      </c>
      <c r="F20" s="7" t="s">
        <v>225</v>
      </c>
      <c r="G20" s="7" t="s">
        <v>226</v>
      </c>
      <c r="H20" s="8">
        <v>4968000</v>
      </c>
      <c r="I20" s="8">
        <v>4968000</v>
      </c>
      <c r="J20" s="7"/>
      <c r="K20" s="8"/>
      <c r="L20" s="8">
        <v>4968000</v>
      </c>
      <c r="M20" s="8"/>
      <c r="N20" s="8"/>
      <c r="O20" s="8"/>
      <c r="P20" s="8"/>
      <c r="Q20" s="8"/>
      <c r="R20" s="8"/>
      <c r="S20" s="8"/>
      <c r="T20" s="8"/>
      <c r="U20" s="8"/>
      <c r="V20" s="8"/>
      <c r="W20" s="8"/>
    </row>
    <row r="21" ht="30.75" customHeight="1" spans="1:23">
      <c r="A21" s="7" t="s">
        <v>73</v>
      </c>
      <c r="B21" s="7" t="s">
        <v>227</v>
      </c>
      <c r="C21" s="7" t="s">
        <v>228</v>
      </c>
      <c r="D21" s="7" t="s">
        <v>103</v>
      </c>
      <c r="E21" s="7" t="s">
        <v>104</v>
      </c>
      <c r="F21" s="7" t="s">
        <v>225</v>
      </c>
      <c r="G21" s="7" t="s">
        <v>226</v>
      </c>
      <c r="H21" s="8">
        <v>566580</v>
      </c>
      <c r="I21" s="8">
        <v>566580</v>
      </c>
      <c r="J21" s="7"/>
      <c r="K21" s="8"/>
      <c r="L21" s="8">
        <v>566580</v>
      </c>
      <c r="M21" s="8"/>
      <c r="N21" s="8"/>
      <c r="O21" s="8"/>
      <c r="P21" s="8"/>
      <c r="Q21" s="8"/>
      <c r="R21" s="8"/>
      <c r="S21" s="8"/>
      <c r="T21" s="8"/>
      <c r="U21" s="8"/>
      <c r="V21" s="8"/>
      <c r="W21" s="8"/>
    </row>
    <row r="22" ht="30.75" customHeight="1" spans="1:23">
      <c r="A22" s="7" t="s">
        <v>73</v>
      </c>
      <c r="B22" s="7" t="s">
        <v>227</v>
      </c>
      <c r="C22" s="7" t="s">
        <v>228</v>
      </c>
      <c r="D22" s="7" t="s">
        <v>105</v>
      </c>
      <c r="E22" s="7" t="s">
        <v>106</v>
      </c>
      <c r="F22" s="7" t="s">
        <v>225</v>
      </c>
      <c r="G22" s="7" t="s">
        <v>226</v>
      </c>
      <c r="H22" s="8">
        <v>3702564</v>
      </c>
      <c r="I22" s="8">
        <v>3702564</v>
      </c>
      <c r="J22" s="7"/>
      <c r="K22" s="8"/>
      <c r="L22" s="8">
        <v>3702564</v>
      </c>
      <c r="M22" s="8"/>
      <c r="N22" s="8"/>
      <c r="O22" s="8"/>
      <c r="P22" s="8"/>
      <c r="Q22" s="8"/>
      <c r="R22" s="8"/>
      <c r="S22" s="8"/>
      <c r="T22" s="8"/>
      <c r="U22" s="8"/>
      <c r="V22" s="8"/>
      <c r="W22" s="8"/>
    </row>
    <row r="23" ht="30.75" customHeight="1" spans="1:23">
      <c r="A23" s="7" t="s">
        <v>73</v>
      </c>
      <c r="B23" s="7" t="s">
        <v>227</v>
      </c>
      <c r="C23" s="7" t="s">
        <v>228</v>
      </c>
      <c r="D23" s="7" t="s">
        <v>103</v>
      </c>
      <c r="E23" s="7" t="s">
        <v>104</v>
      </c>
      <c r="F23" s="7" t="s">
        <v>225</v>
      </c>
      <c r="G23" s="7" t="s">
        <v>226</v>
      </c>
      <c r="H23" s="8">
        <v>711252</v>
      </c>
      <c r="I23" s="8">
        <v>711252</v>
      </c>
      <c r="J23" s="7"/>
      <c r="K23" s="8"/>
      <c r="L23" s="8">
        <v>711252</v>
      </c>
      <c r="M23" s="8"/>
      <c r="N23" s="8"/>
      <c r="O23" s="8"/>
      <c r="P23" s="8"/>
      <c r="Q23" s="8"/>
      <c r="R23" s="8"/>
      <c r="S23" s="8"/>
      <c r="T23" s="8"/>
      <c r="U23" s="8"/>
      <c r="V23" s="8"/>
      <c r="W23" s="8"/>
    </row>
    <row r="24" ht="30.75" customHeight="1" spans="1:23">
      <c r="A24" s="7" t="s">
        <v>73</v>
      </c>
      <c r="B24" s="7" t="s">
        <v>227</v>
      </c>
      <c r="C24" s="7" t="s">
        <v>228</v>
      </c>
      <c r="D24" s="7" t="s">
        <v>105</v>
      </c>
      <c r="E24" s="7" t="s">
        <v>106</v>
      </c>
      <c r="F24" s="7" t="s">
        <v>225</v>
      </c>
      <c r="G24" s="7" t="s">
        <v>226</v>
      </c>
      <c r="H24" s="8">
        <v>4371588</v>
      </c>
      <c r="I24" s="8">
        <v>4371588</v>
      </c>
      <c r="J24" s="7"/>
      <c r="K24" s="8"/>
      <c r="L24" s="8">
        <v>4371588</v>
      </c>
      <c r="M24" s="8"/>
      <c r="N24" s="8"/>
      <c r="O24" s="8"/>
      <c r="P24" s="8"/>
      <c r="Q24" s="8"/>
      <c r="R24" s="8"/>
      <c r="S24" s="8"/>
      <c r="T24" s="8"/>
      <c r="U24" s="8"/>
      <c r="V24" s="8"/>
      <c r="W24" s="8"/>
    </row>
    <row r="25" ht="30.75" customHeight="1" spans="1:23">
      <c r="A25" s="7" t="s">
        <v>73</v>
      </c>
      <c r="B25" s="7" t="s">
        <v>215</v>
      </c>
      <c r="C25" s="7" t="s">
        <v>216</v>
      </c>
      <c r="D25" s="7" t="s">
        <v>103</v>
      </c>
      <c r="E25" s="7" t="s">
        <v>104</v>
      </c>
      <c r="F25" s="7" t="s">
        <v>225</v>
      </c>
      <c r="G25" s="7" t="s">
        <v>226</v>
      </c>
      <c r="H25" s="8"/>
      <c r="I25" s="8"/>
      <c r="J25" s="7"/>
      <c r="K25" s="8"/>
      <c r="L25" s="8"/>
      <c r="M25" s="8"/>
      <c r="N25" s="8"/>
      <c r="O25" s="8"/>
      <c r="P25" s="8"/>
      <c r="Q25" s="8"/>
      <c r="R25" s="8"/>
      <c r="S25" s="8"/>
      <c r="T25" s="8"/>
      <c r="U25" s="8"/>
      <c r="V25" s="8"/>
      <c r="W25" s="8"/>
    </row>
    <row r="26" ht="30.75" customHeight="1" spans="1:23">
      <c r="A26" s="7" t="s">
        <v>73</v>
      </c>
      <c r="B26" s="7" t="s">
        <v>215</v>
      </c>
      <c r="C26" s="7" t="s">
        <v>216</v>
      </c>
      <c r="D26" s="7" t="s">
        <v>105</v>
      </c>
      <c r="E26" s="7" t="s">
        <v>106</v>
      </c>
      <c r="F26" s="7" t="s">
        <v>225</v>
      </c>
      <c r="G26" s="7" t="s">
        <v>226</v>
      </c>
      <c r="H26" s="8"/>
      <c r="I26" s="8"/>
      <c r="J26" s="7"/>
      <c r="K26" s="8"/>
      <c r="L26" s="8"/>
      <c r="M26" s="8"/>
      <c r="N26" s="8"/>
      <c r="O26" s="8"/>
      <c r="P26" s="8"/>
      <c r="Q26" s="8"/>
      <c r="R26" s="8"/>
      <c r="S26" s="8"/>
      <c r="T26" s="8"/>
      <c r="U26" s="8"/>
      <c r="V26" s="8"/>
      <c r="W26" s="8"/>
    </row>
    <row r="27" ht="30.75" customHeight="1" spans="1:23">
      <c r="A27" s="7" t="s">
        <v>73</v>
      </c>
      <c r="B27" s="7" t="s">
        <v>215</v>
      </c>
      <c r="C27" s="7" t="s">
        <v>216</v>
      </c>
      <c r="D27" s="7" t="s">
        <v>105</v>
      </c>
      <c r="E27" s="7" t="s">
        <v>106</v>
      </c>
      <c r="F27" s="7" t="s">
        <v>225</v>
      </c>
      <c r="G27" s="7" t="s">
        <v>226</v>
      </c>
      <c r="H27" s="8">
        <v>273894</v>
      </c>
      <c r="I27" s="8">
        <v>273894</v>
      </c>
      <c r="J27" s="7"/>
      <c r="K27" s="8"/>
      <c r="L27" s="8">
        <v>273894</v>
      </c>
      <c r="M27" s="8"/>
      <c r="N27" s="8"/>
      <c r="O27" s="8"/>
      <c r="P27" s="8"/>
      <c r="Q27" s="8"/>
      <c r="R27" s="8"/>
      <c r="S27" s="8"/>
      <c r="T27" s="8"/>
      <c r="U27" s="8"/>
      <c r="V27" s="8"/>
      <c r="W27" s="8"/>
    </row>
    <row r="28" ht="30.75" customHeight="1" spans="1:23">
      <c r="A28" s="7" t="s">
        <v>73</v>
      </c>
      <c r="B28" s="7" t="s">
        <v>229</v>
      </c>
      <c r="C28" s="7" t="s">
        <v>230</v>
      </c>
      <c r="D28" s="7" t="s">
        <v>113</v>
      </c>
      <c r="E28" s="7" t="s">
        <v>114</v>
      </c>
      <c r="F28" s="7" t="s">
        <v>231</v>
      </c>
      <c r="G28" s="7" t="s">
        <v>230</v>
      </c>
      <c r="H28" s="8">
        <v>5889374.46</v>
      </c>
      <c r="I28" s="8">
        <v>5889374.46</v>
      </c>
      <c r="J28" s="7"/>
      <c r="K28" s="8"/>
      <c r="L28" s="8">
        <v>5889374.46</v>
      </c>
      <c r="M28" s="8"/>
      <c r="N28" s="8"/>
      <c r="O28" s="8"/>
      <c r="P28" s="8"/>
      <c r="Q28" s="8"/>
      <c r="R28" s="8"/>
      <c r="S28" s="8"/>
      <c r="T28" s="8"/>
      <c r="U28" s="8"/>
      <c r="V28" s="8"/>
      <c r="W28" s="8"/>
    </row>
    <row r="29" ht="30.75" customHeight="1" spans="1:23">
      <c r="A29" s="7" t="s">
        <v>73</v>
      </c>
      <c r="B29" s="7" t="s">
        <v>229</v>
      </c>
      <c r="C29" s="7" t="s">
        <v>230</v>
      </c>
      <c r="D29" s="7" t="s">
        <v>113</v>
      </c>
      <c r="E29" s="7" t="s">
        <v>114</v>
      </c>
      <c r="F29" s="7" t="s">
        <v>231</v>
      </c>
      <c r="G29" s="7" t="s">
        <v>230</v>
      </c>
      <c r="H29" s="8">
        <v>1234144.32</v>
      </c>
      <c r="I29" s="8">
        <v>1234144.32</v>
      </c>
      <c r="J29" s="7"/>
      <c r="K29" s="8"/>
      <c r="L29" s="8">
        <v>1234144.32</v>
      </c>
      <c r="M29" s="8"/>
      <c r="N29" s="8"/>
      <c r="O29" s="8"/>
      <c r="P29" s="8"/>
      <c r="Q29" s="8"/>
      <c r="R29" s="8"/>
      <c r="S29" s="8"/>
      <c r="T29" s="8"/>
      <c r="U29" s="8"/>
      <c r="V29" s="8"/>
      <c r="W29" s="8"/>
    </row>
    <row r="30" ht="30.75" customHeight="1" spans="1:23">
      <c r="A30" s="7" t="s">
        <v>73</v>
      </c>
      <c r="B30" s="7" t="s">
        <v>232</v>
      </c>
      <c r="C30" s="7" t="s">
        <v>233</v>
      </c>
      <c r="D30" s="7" t="s">
        <v>127</v>
      </c>
      <c r="E30" s="7" t="s">
        <v>128</v>
      </c>
      <c r="F30" s="7" t="s">
        <v>234</v>
      </c>
      <c r="G30" s="7" t="s">
        <v>235</v>
      </c>
      <c r="H30" s="8">
        <v>411903.34</v>
      </c>
      <c r="I30" s="8">
        <v>411903.34</v>
      </c>
      <c r="J30" s="7"/>
      <c r="K30" s="8"/>
      <c r="L30" s="8">
        <v>411903.34</v>
      </c>
      <c r="M30" s="8"/>
      <c r="N30" s="8"/>
      <c r="O30" s="8"/>
      <c r="P30" s="8"/>
      <c r="Q30" s="8"/>
      <c r="R30" s="8"/>
      <c r="S30" s="8"/>
      <c r="T30" s="8"/>
      <c r="U30" s="8"/>
      <c r="V30" s="8"/>
      <c r="W30" s="8"/>
    </row>
    <row r="31" ht="30.75" customHeight="1" spans="1:23">
      <c r="A31" s="7" t="s">
        <v>73</v>
      </c>
      <c r="B31" s="7" t="s">
        <v>232</v>
      </c>
      <c r="C31" s="7" t="s">
        <v>233</v>
      </c>
      <c r="D31" s="7" t="s">
        <v>125</v>
      </c>
      <c r="E31" s="7" t="s">
        <v>126</v>
      </c>
      <c r="F31" s="7" t="s">
        <v>234</v>
      </c>
      <c r="G31" s="7" t="s">
        <v>235</v>
      </c>
      <c r="H31" s="8"/>
      <c r="I31" s="8"/>
      <c r="J31" s="7"/>
      <c r="K31" s="8"/>
      <c r="L31" s="8"/>
      <c r="M31" s="8"/>
      <c r="N31" s="8"/>
      <c r="O31" s="8"/>
      <c r="P31" s="8"/>
      <c r="Q31" s="8"/>
      <c r="R31" s="8"/>
      <c r="S31" s="8"/>
      <c r="T31" s="8"/>
      <c r="U31" s="8"/>
      <c r="V31" s="8"/>
      <c r="W31" s="8"/>
    </row>
    <row r="32" ht="30.75" customHeight="1" spans="1:23">
      <c r="A32" s="7" t="s">
        <v>73</v>
      </c>
      <c r="B32" s="7" t="s">
        <v>232</v>
      </c>
      <c r="C32" s="7" t="s">
        <v>233</v>
      </c>
      <c r="D32" s="7" t="s">
        <v>127</v>
      </c>
      <c r="E32" s="7" t="s">
        <v>128</v>
      </c>
      <c r="F32" s="7" t="s">
        <v>234</v>
      </c>
      <c r="G32" s="7" t="s">
        <v>235</v>
      </c>
      <c r="H32" s="8">
        <v>1909915.34</v>
      </c>
      <c r="I32" s="8">
        <v>1909915.34</v>
      </c>
      <c r="J32" s="7"/>
      <c r="K32" s="8"/>
      <c r="L32" s="8">
        <v>1909915.34</v>
      </c>
      <c r="M32" s="8"/>
      <c r="N32" s="8"/>
      <c r="O32" s="8"/>
      <c r="P32" s="8"/>
      <c r="Q32" s="8"/>
      <c r="R32" s="8"/>
      <c r="S32" s="8"/>
      <c r="T32" s="8"/>
      <c r="U32" s="8"/>
      <c r="V32" s="8"/>
      <c r="W32" s="8"/>
    </row>
    <row r="33" ht="30.75" customHeight="1" spans="1:23">
      <c r="A33" s="7" t="s">
        <v>73</v>
      </c>
      <c r="B33" s="7" t="s">
        <v>232</v>
      </c>
      <c r="C33" s="7" t="s">
        <v>233</v>
      </c>
      <c r="D33" s="7" t="s">
        <v>129</v>
      </c>
      <c r="E33" s="7" t="s">
        <v>130</v>
      </c>
      <c r="F33" s="7" t="s">
        <v>236</v>
      </c>
      <c r="G33" s="7" t="s">
        <v>237</v>
      </c>
      <c r="H33" s="8">
        <v>1495953.15</v>
      </c>
      <c r="I33" s="8">
        <v>1495953.15</v>
      </c>
      <c r="J33" s="7"/>
      <c r="K33" s="8"/>
      <c r="L33" s="8">
        <v>1495953.15</v>
      </c>
      <c r="M33" s="8"/>
      <c r="N33" s="8"/>
      <c r="O33" s="8"/>
      <c r="P33" s="8"/>
      <c r="Q33" s="8"/>
      <c r="R33" s="8"/>
      <c r="S33" s="8"/>
      <c r="T33" s="8"/>
      <c r="U33" s="8"/>
      <c r="V33" s="8"/>
      <c r="W33" s="8"/>
    </row>
    <row r="34" ht="30.75" customHeight="1" spans="1:23">
      <c r="A34" s="7" t="s">
        <v>73</v>
      </c>
      <c r="B34" s="7" t="s">
        <v>232</v>
      </c>
      <c r="C34" s="7" t="s">
        <v>233</v>
      </c>
      <c r="D34" s="7" t="s">
        <v>129</v>
      </c>
      <c r="E34" s="7" t="s">
        <v>130</v>
      </c>
      <c r="F34" s="7" t="s">
        <v>236</v>
      </c>
      <c r="G34" s="7" t="s">
        <v>237</v>
      </c>
      <c r="H34" s="8">
        <v>596485.96</v>
      </c>
      <c r="I34" s="8">
        <v>596485.96</v>
      </c>
      <c r="J34" s="7"/>
      <c r="K34" s="8"/>
      <c r="L34" s="8">
        <v>596485.96</v>
      </c>
      <c r="M34" s="8"/>
      <c r="N34" s="8"/>
      <c r="O34" s="8"/>
      <c r="P34" s="8"/>
      <c r="Q34" s="8"/>
      <c r="R34" s="8"/>
      <c r="S34" s="8"/>
      <c r="T34" s="8"/>
      <c r="U34" s="8"/>
      <c r="V34" s="8"/>
      <c r="W34" s="8"/>
    </row>
    <row r="35" ht="30.75" customHeight="1" spans="1:23">
      <c r="A35" s="7" t="s">
        <v>73</v>
      </c>
      <c r="B35" s="7" t="s">
        <v>232</v>
      </c>
      <c r="C35" s="7" t="s">
        <v>233</v>
      </c>
      <c r="D35" s="7" t="s">
        <v>131</v>
      </c>
      <c r="E35" s="7" t="s">
        <v>132</v>
      </c>
      <c r="F35" s="7" t="s">
        <v>238</v>
      </c>
      <c r="G35" s="7" t="s">
        <v>239</v>
      </c>
      <c r="H35" s="8">
        <v>64960</v>
      </c>
      <c r="I35" s="8">
        <v>64960</v>
      </c>
      <c r="J35" s="7"/>
      <c r="K35" s="8"/>
      <c r="L35" s="8">
        <v>64960</v>
      </c>
      <c r="M35" s="8"/>
      <c r="N35" s="8"/>
      <c r="O35" s="8"/>
      <c r="P35" s="8"/>
      <c r="Q35" s="8"/>
      <c r="R35" s="8"/>
      <c r="S35" s="8"/>
      <c r="T35" s="8"/>
      <c r="U35" s="8"/>
      <c r="V35" s="8"/>
      <c r="W35" s="8"/>
    </row>
    <row r="36" ht="30.75" customHeight="1" spans="1:23">
      <c r="A36" s="7" t="s">
        <v>73</v>
      </c>
      <c r="B36" s="7" t="s">
        <v>232</v>
      </c>
      <c r="C36" s="7" t="s">
        <v>233</v>
      </c>
      <c r="D36" s="7" t="s">
        <v>131</v>
      </c>
      <c r="E36" s="7" t="s">
        <v>132</v>
      </c>
      <c r="F36" s="7" t="s">
        <v>238</v>
      </c>
      <c r="G36" s="7" t="s">
        <v>239</v>
      </c>
      <c r="H36" s="8">
        <v>140160</v>
      </c>
      <c r="I36" s="8">
        <v>140160</v>
      </c>
      <c r="J36" s="7"/>
      <c r="K36" s="8"/>
      <c r="L36" s="8">
        <v>140160</v>
      </c>
      <c r="M36" s="8"/>
      <c r="N36" s="8"/>
      <c r="O36" s="8"/>
      <c r="P36" s="8"/>
      <c r="Q36" s="8"/>
      <c r="R36" s="8"/>
      <c r="S36" s="8"/>
      <c r="T36" s="8"/>
      <c r="U36" s="8"/>
      <c r="V36" s="8"/>
      <c r="W36" s="8"/>
    </row>
    <row r="37" ht="30.75" customHeight="1" spans="1:23">
      <c r="A37" s="7" t="s">
        <v>73</v>
      </c>
      <c r="B37" s="7" t="s">
        <v>232</v>
      </c>
      <c r="C37" s="7" t="s">
        <v>233</v>
      </c>
      <c r="D37" s="7" t="s">
        <v>131</v>
      </c>
      <c r="E37" s="7" t="s">
        <v>132</v>
      </c>
      <c r="F37" s="7" t="s">
        <v>238</v>
      </c>
      <c r="G37" s="7" t="s">
        <v>239</v>
      </c>
      <c r="H37" s="8"/>
      <c r="I37" s="8"/>
      <c r="J37" s="7"/>
      <c r="K37" s="8"/>
      <c r="L37" s="8"/>
      <c r="M37" s="8"/>
      <c r="N37" s="8"/>
      <c r="O37" s="8"/>
      <c r="P37" s="8"/>
      <c r="Q37" s="8"/>
      <c r="R37" s="8"/>
      <c r="S37" s="8"/>
      <c r="T37" s="8"/>
      <c r="U37" s="8"/>
      <c r="V37" s="8"/>
      <c r="W37" s="8"/>
    </row>
    <row r="38" ht="30.75" customHeight="1" spans="1:23">
      <c r="A38" s="7" t="s">
        <v>73</v>
      </c>
      <c r="B38" s="7" t="s">
        <v>240</v>
      </c>
      <c r="C38" s="7" t="s">
        <v>241</v>
      </c>
      <c r="D38" s="7" t="s">
        <v>103</v>
      </c>
      <c r="E38" s="7" t="s">
        <v>104</v>
      </c>
      <c r="F38" s="7" t="s">
        <v>238</v>
      </c>
      <c r="G38" s="7" t="s">
        <v>239</v>
      </c>
      <c r="H38" s="8">
        <v>25788.06</v>
      </c>
      <c r="I38" s="8">
        <v>25788.06</v>
      </c>
      <c r="J38" s="7"/>
      <c r="K38" s="8"/>
      <c r="L38" s="8">
        <v>25788.06</v>
      </c>
      <c r="M38" s="8"/>
      <c r="N38" s="8"/>
      <c r="O38" s="8"/>
      <c r="P38" s="8"/>
      <c r="Q38" s="8"/>
      <c r="R38" s="8"/>
      <c r="S38" s="8"/>
      <c r="T38" s="8"/>
      <c r="U38" s="8"/>
      <c r="V38" s="8"/>
      <c r="W38" s="8"/>
    </row>
    <row r="39" ht="30.75" customHeight="1" spans="1:23">
      <c r="A39" s="7" t="s">
        <v>73</v>
      </c>
      <c r="B39" s="7" t="s">
        <v>240</v>
      </c>
      <c r="C39" s="7" t="s">
        <v>241</v>
      </c>
      <c r="D39" s="7" t="s">
        <v>105</v>
      </c>
      <c r="E39" s="7" t="s">
        <v>106</v>
      </c>
      <c r="F39" s="7" t="s">
        <v>238</v>
      </c>
      <c r="G39" s="7" t="s">
        <v>239</v>
      </c>
      <c r="H39" s="8">
        <v>158254.9</v>
      </c>
      <c r="I39" s="8">
        <v>158254.9</v>
      </c>
      <c r="J39" s="7"/>
      <c r="K39" s="8"/>
      <c r="L39" s="8">
        <v>158254.9</v>
      </c>
      <c r="M39" s="8"/>
      <c r="N39" s="8"/>
      <c r="O39" s="8"/>
      <c r="P39" s="8"/>
      <c r="Q39" s="8"/>
      <c r="R39" s="8"/>
      <c r="S39" s="8"/>
      <c r="T39" s="8"/>
      <c r="U39" s="8"/>
      <c r="V39" s="8"/>
      <c r="W39" s="8"/>
    </row>
    <row r="40" ht="30.75" customHeight="1" spans="1:23">
      <c r="A40" s="7" t="s">
        <v>73</v>
      </c>
      <c r="B40" s="7" t="s">
        <v>240</v>
      </c>
      <c r="C40" s="7" t="s">
        <v>241</v>
      </c>
      <c r="D40" s="7" t="s">
        <v>105</v>
      </c>
      <c r="E40" s="7" t="s">
        <v>106</v>
      </c>
      <c r="F40" s="7" t="s">
        <v>238</v>
      </c>
      <c r="G40" s="7" t="s">
        <v>239</v>
      </c>
      <c r="H40" s="8">
        <v>38567.01</v>
      </c>
      <c r="I40" s="8">
        <v>38567.01</v>
      </c>
      <c r="J40" s="7"/>
      <c r="K40" s="8"/>
      <c r="L40" s="8">
        <v>38567.01</v>
      </c>
      <c r="M40" s="8"/>
      <c r="N40" s="8"/>
      <c r="O40" s="8"/>
      <c r="P40" s="8"/>
      <c r="Q40" s="8"/>
      <c r="R40" s="8"/>
      <c r="S40" s="8"/>
      <c r="T40" s="8"/>
      <c r="U40" s="8"/>
      <c r="V40" s="8"/>
      <c r="W40" s="8"/>
    </row>
    <row r="41" ht="30.75" customHeight="1" spans="1:23">
      <c r="A41" s="7" t="s">
        <v>73</v>
      </c>
      <c r="B41" s="7" t="s">
        <v>242</v>
      </c>
      <c r="C41" s="7" t="s">
        <v>243</v>
      </c>
      <c r="D41" s="7" t="s">
        <v>105</v>
      </c>
      <c r="E41" s="7" t="s">
        <v>106</v>
      </c>
      <c r="F41" s="7" t="s">
        <v>238</v>
      </c>
      <c r="G41" s="7" t="s">
        <v>239</v>
      </c>
      <c r="H41" s="8">
        <v>53993.81</v>
      </c>
      <c r="I41" s="8">
        <v>53993.81</v>
      </c>
      <c r="J41" s="7"/>
      <c r="K41" s="8"/>
      <c r="L41" s="8">
        <v>53993.81</v>
      </c>
      <c r="M41" s="8"/>
      <c r="N41" s="8"/>
      <c r="O41" s="8"/>
      <c r="P41" s="8"/>
      <c r="Q41" s="8"/>
      <c r="R41" s="8"/>
      <c r="S41" s="8"/>
      <c r="T41" s="8"/>
      <c r="U41" s="8"/>
      <c r="V41" s="8"/>
      <c r="W41" s="8"/>
    </row>
    <row r="42" ht="30.75" customHeight="1" spans="1:23">
      <c r="A42" s="7" t="s">
        <v>73</v>
      </c>
      <c r="B42" s="7" t="s">
        <v>242</v>
      </c>
      <c r="C42" s="7" t="s">
        <v>243</v>
      </c>
      <c r="D42" s="7" t="s">
        <v>103</v>
      </c>
      <c r="E42" s="7" t="s">
        <v>104</v>
      </c>
      <c r="F42" s="7" t="s">
        <v>238</v>
      </c>
      <c r="G42" s="7" t="s">
        <v>239</v>
      </c>
      <c r="H42" s="8">
        <v>36103.28</v>
      </c>
      <c r="I42" s="8">
        <v>36103.28</v>
      </c>
      <c r="J42" s="7"/>
      <c r="K42" s="8"/>
      <c r="L42" s="8">
        <v>36103.28</v>
      </c>
      <c r="M42" s="8"/>
      <c r="N42" s="8"/>
      <c r="O42" s="8"/>
      <c r="P42" s="8"/>
      <c r="Q42" s="8"/>
      <c r="R42" s="8"/>
      <c r="S42" s="8"/>
      <c r="T42" s="8"/>
      <c r="U42" s="8"/>
      <c r="V42" s="8"/>
      <c r="W42" s="8"/>
    </row>
    <row r="43" ht="30.75" customHeight="1" spans="1:23">
      <c r="A43" s="7" t="s">
        <v>73</v>
      </c>
      <c r="B43" s="7" t="s">
        <v>242</v>
      </c>
      <c r="C43" s="7" t="s">
        <v>243</v>
      </c>
      <c r="D43" s="7" t="s">
        <v>105</v>
      </c>
      <c r="E43" s="7" t="s">
        <v>106</v>
      </c>
      <c r="F43" s="7" t="s">
        <v>238</v>
      </c>
      <c r="G43" s="7" t="s">
        <v>239</v>
      </c>
      <c r="H43" s="8">
        <v>221556.86</v>
      </c>
      <c r="I43" s="8">
        <v>221556.86</v>
      </c>
      <c r="J43" s="7"/>
      <c r="K43" s="8"/>
      <c r="L43" s="8">
        <v>221556.86</v>
      </c>
      <c r="M43" s="8"/>
      <c r="N43" s="8"/>
      <c r="O43" s="8"/>
      <c r="P43" s="8"/>
      <c r="Q43" s="8"/>
      <c r="R43" s="8"/>
      <c r="S43" s="8"/>
      <c r="T43" s="8"/>
      <c r="U43" s="8"/>
      <c r="V43" s="8"/>
      <c r="W43" s="8"/>
    </row>
    <row r="44" ht="30.75" customHeight="1" spans="1:23">
      <c r="A44" s="7" t="s">
        <v>73</v>
      </c>
      <c r="B44" s="7" t="s">
        <v>244</v>
      </c>
      <c r="C44" s="7" t="s">
        <v>141</v>
      </c>
      <c r="D44" s="7" t="s">
        <v>140</v>
      </c>
      <c r="E44" s="7" t="s">
        <v>141</v>
      </c>
      <c r="F44" s="7" t="s">
        <v>245</v>
      </c>
      <c r="G44" s="7" t="s">
        <v>141</v>
      </c>
      <c r="H44" s="8">
        <v>3370438.84</v>
      </c>
      <c r="I44" s="8">
        <v>3370438.84</v>
      </c>
      <c r="J44" s="7"/>
      <c r="K44" s="8"/>
      <c r="L44" s="8">
        <v>3370438.84</v>
      </c>
      <c r="M44" s="8"/>
      <c r="N44" s="8"/>
      <c r="O44" s="8"/>
      <c r="P44" s="8"/>
      <c r="Q44" s="8"/>
      <c r="R44" s="8"/>
      <c r="S44" s="8"/>
      <c r="T44" s="8"/>
      <c r="U44" s="8"/>
      <c r="V44" s="8"/>
      <c r="W44" s="8"/>
    </row>
    <row r="45" ht="30.75" customHeight="1" spans="1:23">
      <c r="A45" s="7" t="s">
        <v>73</v>
      </c>
      <c r="B45" s="7" t="s">
        <v>244</v>
      </c>
      <c r="C45" s="7" t="s">
        <v>141</v>
      </c>
      <c r="D45" s="7" t="s">
        <v>140</v>
      </c>
      <c r="E45" s="7" t="s">
        <v>141</v>
      </c>
      <c r="F45" s="7" t="s">
        <v>245</v>
      </c>
      <c r="G45" s="7" t="s">
        <v>141</v>
      </c>
      <c r="H45" s="8">
        <v>726888.24</v>
      </c>
      <c r="I45" s="8">
        <v>726888.24</v>
      </c>
      <c r="J45" s="7"/>
      <c r="K45" s="8"/>
      <c r="L45" s="8">
        <v>726888.24</v>
      </c>
      <c r="M45" s="8"/>
      <c r="N45" s="8"/>
      <c r="O45" s="8"/>
      <c r="P45" s="8"/>
      <c r="Q45" s="8"/>
      <c r="R45" s="8"/>
      <c r="S45" s="8"/>
      <c r="T45" s="8"/>
      <c r="U45" s="8"/>
      <c r="V45" s="8"/>
      <c r="W45" s="8"/>
    </row>
    <row r="46" ht="30.75" customHeight="1" spans="1:23">
      <c r="A46" s="7" t="s">
        <v>73</v>
      </c>
      <c r="B46" s="7" t="s">
        <v>246</v>
      </c>
      <c r="C46" s="7" t="s">
        <v>247</v>
      </c>
      <c r="D46" s="7" t="s">
        <v>111</v>
      </c>
      <c r="E46" s="7" t="s">
        <v>112</v>
      </c>
      <c r="F46" s="7" t="s">
        <v>248</v>
      </c>
      <c r="G46" s="7" t="s">
        <v>249</v>
      </c>
      <c r="H46" s="8">
        <v>85800</v>
      </c>
      <c r="I46" s="8">
        <v>85800</v>
      </c>
      <c r="J46" s="7"/>
      <c r="K46" s="8"/>
      <c r="L46" s="8">
        <v>85800</v>
      </c>
      <c r="M46" s="8"/>
      <c r="N46" s="8"/>
      <c r="O46" s="8"/>
      <c r="P46" s="8"/>
      <c r="Q46" s="8"/>
      <c r="R46" s="8"/>
      <c r="S46" s="8"/>
      <c r="T46" s="8"/>
      <c r="U46" s="8"/>
      <c r="V46" s="8"/>
      <c r="W46" s="8"/>
    </row>
    <row r="47" ht="30.75" customHeight="1" spans="1:23">
      <c r="A47" s="7" t="s">
        <v>73</v>
      </c>
      <c r="B47" s="7" t="s">
        <v>246</v>
      </c>
      <c r="C47" s="7" t="s">
        <v>247</v>
      </c>
      <c r="D47" s="7" t="s">
        <v>111</v>
      </c>
      <c r="E47" s="7" t="s">
        <v>112</v>
      </c>
      <c r="F47" s="7" t="s">
        <v>248</v>
      </c>
      <c r="G47" s="7" t="s">
        <v>249</v>
      </c>
      <c r="H47" s="8">
        <v>73200</v>
      </c>
      <c r="I47" s="8">
        <v>73200</v>
      </c>
      <c r="J47" s="7"/>
      <c r="K47" s="8"/>
      <c r="L47" s="8">
        <v>73200</v>
      </c>
      <c r="M47" s="8"/>
      <c r="N47" s="8"/>
      <c r="O47" s="8"/>
      <c r="P47" s="8"/>
      <c r="Q47" s="8"/>
      <c r="R47" s="8"/>
      <c r="S47" s="8"/>
      <c r="T47" s="8"/>
      <c r="U47" s="8"/>
      <c r="V47" s="8"/>
      <c r="W47" s="8"/>
    </row>
    <row r="48" ht="30.75" customHeight="1" spans="1:23">
      <c r="A48" s="7" t="s">
        <v>73</v>
      </c>
      <c r="B48" s="7" t="s">
        <v>250</v>
      </c>
      <c r="C48" s="7" t="s">
        <v>251</v>
      </c>
      <c r="D48" s="7" t="s">
        <v>105</v>
      </c>
      <c r="E48" s="7" t="s">
        <v>106</v>
      </c>
      <c r="F48" s="7" t="s">
        <v>252</v>
      </c>
      <c r="G48" s="7" t="s">
        <v>251</v>
      </c>
      <c r="H48" s="8">
        <v>121148.04</v>
      </c>
      <c r="I48" s="8">
        <v>121148.04</v>
      </c>
      <c r="J48" s="7"/>
      <c r="K48" s="8"/>
      <c r="L48" s="8">
        <v>121148.04</v>
      </c>
      <c r="M48" s="8"/>
      <c r="N48" s="8"/>
      <c r="O48" s="8"/>
      <c r="P48" s="8"/>
      <c r="Q48" s="8"/>
      <c r="R48" s="8"/>
      <c r="S48" s="8"/>
      <c r="T48" s="8"/>
      <c r="U48" s="8"/>
      <c r="V48" s="8"/>
      <c r="W48" s="8"/>
    </row>
    <row r="49" ht="30.75" customHeight="1" spans="1:23">
      <c r="A49" s="7" t="s">
        <v>73</v>
      </c>
      <c r="B49" s="7" t="s">
        <v>250</v>
      </c>
      <c r="C49" s="7" t="s">
        <v>251</v>
      </c>
      <c r="D49" s="7" t="s">
        <v>103</v>
      </c>
      <c r="E49" s="7" t="s">
        <v>104</v>
      </c>
      <c r="F49" s="7" t="s">
        <v>252</v>
      </c>
      <c r="G49" s="7" t="s">
        <v>251</v>
      </c>
      <c r="H49" s="8"/>
      <c r="I49" s="8"/>
      <c r="J49" s="7"/>
      <c r="K49" s="8"/>
      <c r="L49" s="8"/>
      <c r="M49" s="8"/>
      <c r="N49" s="8"/>
      <c r="O49" s="8"/>
      <c r="P49" s="8"/>
      <c r="Q49" s="8"/>
      <c r="R49" s="8"/>
      <c r="S49" s="8"/>
      <c r="T49" s="8"/>
      <c r="U49" s="8"/>
      <c r="V49" s="8"/>
      <c r="W49" s="8"/>
    </row>
    <row r="50" ht="30.75" customHeight="1" spans="1:23">
      <c r="A50" s="7" t="s">
        <v>73</v>
      </c>
      <c r="B50" s="7" t="s">
        <v>250</v>
      </c>
      <c r="C50" s="7" t="s">
        <v>251</v>
      </c>
      <c r="D50" s="7" t="s">
        <v>105</v>
      </c>
      <c r="E50" s="7" t="s">
        <v>106</v>
      </c>
      <c r="F50" s="7" t="s">
        <v>252</v>
      </c>
      <c r="G50" s="7" t="s">
        <v>251</v>
      </c>
      <c r="H50" s="8"/>
      <c r="I50" s="8"/>
      <c r="J50" s="7"/>
      <c r="K50" s="8"/>
      <c r="L50" s="8"/>
      <c r="M50" s="8"/>
      <c r="N50" s="8"/>
      <c r="O50" s="8"/>
      <c r="P50" s="8"/>
      <c r="Q50" s="8"/>
      <c r="R50" s="8"/>
      <c r="S50" s="8"/>
      <c r="T50" s="8"/>
      <c r="U50" s="8"/>
      <c r="V50" s="8"/>
      <c r="W50" s="8"/>
    </row>
    <row r="51" ht="30.75" customHeight="1" spans="1:23">
      <c r="A51" s="7" t="s">
        <v>73</v>
      </c>
      <c r="B51" s="7" t="s">
        <v>253</v>
      </c>
      <c r="C51" s="7" t="s">
        <v>254</v>
      </c>
      <c r="D51" s="7" t="s">
        <v>103</v>
      </c>
      <c r="E51" s="7" t="s">
        <v>104</v>
      </c>
      <c r="F51" s="7" t="s">
        <v>248</v>
      </c>
      <c r="G51" s="7" t="s">
        <v>249</v>
      </c>
      <c r="H51" s="8"/>
      <c r="I51" s="8"/>
      <c r="J51" s="7"/>
      <c r="K51" s="8"/>
      <c r="L51" s="8"/>
      <c r="M51" s="8"/>
      <c r="N51" s="8"/>
      <c r="O51" s="8"/>
      <c r="P51" s="8"/>
      <c r="Q51" s="8"/>
      <c r="R51" s="8"/>
      <c r="S51" s="8"/>
      <c r="T51" s="8"/>
      <c r="U51" s="8"/>
      <c r="V51" s="8"/>
      <c r="W51" s="8"/>
    </row>
    <row r="52" ht="30.75" customHeight="1" spans="1:23">
      <c r="A52" s="7" t="s">
        <v>73</v>
      </c>
      <c r="B52" s="7" t="s">
        <v>253</v>
      </c>
      <c r="C52" s="7" t="s">
        <v>254</v>
      </c>
      <c r="D52" s="7" t="s">
        <v>105</v>
      </c>
      <c r="E52" s="7" t="s">
        <v>106</v>
      </c>
      <c r="F52" s="7" t="s">
        <v>248</v>
      </c>
      <c r="G52" s="7" t="s">
        <v>249</v>
      </c>
      <c r="H52" s="8"/>
      <c r="I52" s="8"/>
      <c r="J52" s="7"/>
      <c r="K52" s="8"/>
      <c r="L52" s="8"/>
      <c r="M52" s="8"/>
      <c r="N52" s="8"/>
      <c r="O52" s="8"/>
      <c r="P52" s="8"/>
      <c r="Q52" s="8"/>
      <c r="R52" s="8"/>
      <c r="S52" s="8"/>
      <c r="T52" s="8"/>
      <c r="U52" s="8"/>
      <c r="V52" s="8"/>
      <c r="W52" s="8"/>
    </row>
    <row r="53" ht="30.75" customHeight="1" spans="1:23">
      <c r="A53" s="7" t="s">
        <v>73</v>
      </c>
      <c r="B53" s="7" t="s">
        <v>253</v>
      </c>
      <c r="C53" s="7" t="s">
        <v>254</v>
      </c>
      <c r="D53" s="7" t="s">
        <v>105</v>
      </c>
      <c r="E53" s="7" t="s">
        <v>106</v>
      </c>
      <c r="F53" s="7" t="s">
        <v>255</v>
      </c>
      <c r="G53" s="7" t="s">
        <v>256</v>
      </c>
      <c r="H53" s="8">
        <v>223560</v>
      </c>
      <c r="I53" s="8">
        <v>223560</v>
      </c>
      <c r="J53" s="7"/>
      <c r="K53" s="8"/>
      <c r="L53" s="8">
        <v>223560</v>
      </c>
      <c r="M53" s="8"/>
      <c r="N53" s="8"/>
      <c r="O53" s="8"/>
      <c r="P53" s="8"/>
      <c r="Q53" s="8"/>
      <c r="R53" s="8"/>
      <c r="S53" s="8"/>
      <c r="T53" s="8"/>
      <c r="U53" s="8"/>
      <c r="V53" s="8"/>
      <c r="W53" s="8"/>
    </row>
    <row r="54" ht="30.75" customHeight="1" spans="1:23">
      <c r="A54" s="7" t="s">
        <v>73</v>
      </c>
      <c r="B54" s="7" t="s">
        <v>257</v>
      </c>
      <c r="C54" s="7" t="s">
        <v>226</v>
      </c>
      <c r="D54" s="7" t="s">
        <v>105</v>
      </c>
      <c r="E54" s="7" t="s">
        <v>106</v>
      </c>
      <c r="F54" s="7" t="s">
        <v>225</v>
      </c>
      <c r="G54" s="7" t="s">
        <v>226</v>
      </c>
      <c r="H54" s="8">
        <v>19500000</v>
      </c>
      <c r="I54" s="8">
        <v>19500000</v>
      </c>
      <c r="J54" s="7"/>
      <c r="K54" s="8"/>
      <c r="L54" s="8">
        <v>19500000</v>
      </c>
      <c r="M54" s="8"/>
      <c r="N54" s="8"/>
      <c r="O54" s="8"/>
      <c r="P54" s="8"/>
      <c r="Q54" s="8"/>
      <c r="R54" s="8"/>
      <c r="S54" s="8"/>
      <c r="T54" s="8"/>
      <c r="U54" s="8"/>
      <c r="V54" s="8"/>
      <c r="W54" s="8"/>
    </row>
    <row r="55" ht="30.75" customHeight="1" spans="1:23">
      <c r="A55" s="7" t="s">
        <v>73</v>
      </c>
      <c r="B55" s="7" t="s">
        <v>258</v>
      </c>
      <c r="C55" s="7" t="s">
        <v>259</v>
      </c>
      <c r="D55" s="7" t="s">
        <v>105</v>
      </c>
      <c r="E55" s="7" t="s">
        <v>106</v>
      </c>
      <c r="F55" s="7" t="s">
        <v>260</v>
      </c>
      <c r="G55" s="7" t="s">
        <v>261</v>
      </c>
      <c r="H55" s="8">
        <v>250000</v>
      </c>
      <c r="I55" s="8">
        <v>250000</v>
      </c>
      <c r="J55" s="7"/>
      <c r="K55" s="8"/>
      <c r="L55" s="8">
        <v>250000</v>
      </c>
      <c r="M55" s="8"/>
      <c r="N55" s="8"/>
      <c r="O55" s="8"/>
      <c r="P55" s="8"/>
      <c r="Q55" s="8"/>
      <c r="R55" s="8"/>
      <c r="S55" s="8"/>
      <c r="T55" s="8"/>
      <c r="U55" s="8"/>
      <c r="V55" s="8"/>
      <c r="W55" s="8"/>
    </row>
    <row r="56" ht="30.75" customHeight="1" spans="1:23">
      <c r="A56" s="7" t="s">
        <v>73</v>
      </c>
      <c r="B56" s="7" t="s">
        <v>258</v>
      </c>
      <c r="C56" s="7" t="s">
        <v>259</v>
      </c>
      <c r="D56" s="7" t="s">
        <v>105</v>
      </c>
      <c r="E56" s="7" t="s">
        <v>106</v>
      </c>
      <c r="F56" s="7" t="s">
        <v>262</v>
      </c>
      <c r="G56" s="7" t="s">
        <v>263</v>
      </c>
      <c r="H56" s="8">
        <v>600000</v>
      </c>
      <c r="I56" s="8">
        <v>600000</v>
      </c>
      <c r="J56" s="7"/>
      <c r="K56" s="8"/>
      <c r="L56" s="8">
        <v>600000</v>
      </c>
      <c r="M56" s="8"/>
      <c r="N56" s="8"/>
      <c r="O56" s="8"/>
      <c r="P56" s="8"/>
      <c r="Q56" s="8"/>
      <c r="R56" s="8"/>
      <c r="S56" s="8"/>
      <c r="T56" s="8"/>
      <c r="U56" s="8"/>
      <c r="V56" s="8"/>
      <c r="W56" s="8"/>
    </row>
    <row r="57" ht="30.75" customHeight="1" spans="1:23">
      <c r="A57" s="7" t="s">
        <v>73</v>
      </c>
      <c r="B57" s="7" t="s">
        <v>258</v>
      </c>
      <c r="C57" s="7" t="s">
        <v>259</v>
      </c>
      <c r="D57" s="7" t="s">
        <v>105</v>
      </c>
      <c r="E57" s="7" t="s">
        <v>106</v>
      </c>
      <c r="F57" s="7" t="s">
        <v>264</v>
      </c>
      <c r="G57" s="7" t="s">
        <v>265</v>
      </c>
      <c r="H57" s="8">
        <v>600000</v>
      </c>
      <c r="I57" s="8">
        <v>600000</v>
      </c>
      <c r="J57" s="7"/>
      <c r="K57" s="8"/>
      <c r="L57" s="8">
        <v>600000</v>
      </c>
      <c r="M57" s="8"/>
      <c r="N57" s="8"/>
      <c r="O57" s="8"/>
      <c r="P57" s="8"/>
      <c r="Q57" s="8"/>
      <c r="R57" s="8"/>
      <c r="S57" s="8"/>
      <c r="T57" s="8"/>
      <c r="U57" s="8"/>
      <c r="V57" s="8"/>
      <c r="W57" s="8"/>
    </row>
    <row r="58" ht="30.75" customHeight="1" spans="1:23">
      <c r="A58" s="7" t="s">
        <v>73</v>
      </c>
      <c r="B58" s="7" t="s">
        <v>258</v>
      </c>
      <c r="C58" s="7" t="s">
        <v>259</v>
      </c>
      <c r="D58" s="7" t="s">
        <v>105</v>
      </c>
      <c r="E58" s="7" t="s">
        <v>106</v>
      </c>
      <c r="F58" s="7" t="s">
        <v>266</v>
      </c>
      <c r="G58" s="7" t="s">
        <v>267</v>
      </c>
      <c r="H58" s="8">
        <v>700000</v>
      </c>
      <c r="I58" s="8">
        <v>700000</v>
      </c>
      <c r="J58" s="7"/>
      <c r="K58" s="8"/>
      <c r="L58" s="8">
        <v>700000</v>
      </c>
      <c r="M58" s="8"/>
      <c r="N58" s="8"/>
      <c r="O58" s="8"/>
      <c r="P58" s="8"/>
      <c r="Q58" s="8"/>
      <c r="R58" s="8"/>
      <c r="S58" s="8"/>
      <c r="T58" s="8"/>
      <c r="U58" s="8"/>
      <c r="V58" s="8"/>
      <c r="W58" s="8"/>
    </row>
    <row r="59" ht="30.75" customHeight="1" spans="1:23">
      <c r="A59" s="7" t="s">
        <v>73</v>
      </c>
      <c r="B59" s="7" t="s">
        <v>258</v>
      </c>
      <c r="C59" s="7" t="s">
        <v>259</v>
      </c>
      <c r="D59" s="7" t="s">
        <v>105</v>
      </c>
      <c r="E59" s="7" t="s">
        <v>106</v>
      </c>
      <c r="F59" s="7" t="s">
        <v>268</v>
      </c>
      <c r="G59" s="7" t="s">
        <v>269</v>
      </c>
      <c r="H59" s="8">
        <v>700000</v>
      </c>
      <c r="I59" s="8">
        <v>700000</v>
      </c>
      <c r="J59" s="7"/>
      <c r="K59" s="8"/>
      <c r="L59" s="8">
        <v>700000</v>
      </c>
      <c r="M59" s="8"/>
      <c r="N59" s="8"/>
      <c r="O59" s="8"/>
      <c r="P59" s="8"/>
      <c r="Q59" s="8"/>
      <c r="R59" s="8"/>
      <c r="S59" s="8"/>
      <c r="T59" s="8"/>
      <c r="U59" s="8"/>
      <c r="V59" s="8"/>
      <c r="W59" s="8"/>
    </row>
    <row r="60" ht="30.75" customHeight="1" spans="1:23">
      <c r="A60" s="7" t="s">
        <v>73</v>
      </c>
      <c r="B60" s="7" t="s">
        <v>258</v>
      </c>
      <c r="C60" s="7" t="s">
        <v>259</v>
      </c>
      <c r="D60" s="7" t="s">
        <v>105</v>
      </c>
      <c r="E60" s="7" t="s">
        <v>106</v>
      </c>
      <c r="F60" s="7" t="s">
        <v>270</v>
      </c>
      <c r="G60" s="7" t="s">
        <v>271</v>
      </c>
      <c r="H60" s="8">
        <v>500000</v>
      </c>
      <c r="I60" s="8">
        <v>500000</v>
      </c>
      <c r="J60" s="7"/>
      <c r="K60" s="8"/>
      <c r="L60" s="8">
        <v>500000</v>
      </c>
      <c r="M60" s="8"/>
      <c r="N60" s="8"/>
      <c r="O60" s="8"/>
      <c r="P60" s="8"/>
      <c r="Q60" s="8"/>
      <c r="R60" s="8"/>
      <c r="S60" s="8"/>
      <c r="T60" s="8"/>
      <c r="U60" s="8"/>
      <c r="V60" s="8"/>
      <c r="W60" s="8"/>
    </row>
    <row r="61" ht="30.75" customHeight="1" spans="1:23">
      <c r="A61" s="7" t="s">
        <v>73</v>
      </c>
      <c r="B61" s="7" t="s">
        <v>258</v>
      </c>
      <c r="C61" s="7" t="s">
        <v>259</v>
      </c>
      <c r="D61" s="7" t="s">
        <v>105</v>
      </c>
      <c r="E61" s="7" t="s">
        <v>106</v>
      </c>
      <c r="F61" s="7" t="s">
        <v>272</v>
      </c>
      <c r="G61" s="7" t="s">
        <v>273</v>
      </c>
      <c r="H61" s="8">
        <v>250000</v>
      </c>
      <c r="I61" s="8">
        <v>250000</v>
      </c>
      <c r="J61" s="7"/>
      <c r="K61" s="8"/>
      <c r="L61" s="8">
        <v>250000</v>
      </c>
      <c r="M61" s="8"/>
      <c r="N61" s="8"/>
      <c r="O61" s="8"/>
      <c r="P61" s="8"/>
      <c r="Q61" s="8"/>
      <c r="R61" s="8"/>
      <c r="S61" s="8"/>
      <c r="T61" s="8"/>
      <c r="U61" s="8"/>
      <c r="V61" s="8"/>
      <c r="W61" s="8"/>
    </row>
    <row r="62" ht="30.75" customHeight="1" spans="1:23">
      <c r="A62" s="7" t="s">
        <v>73</v>
      </c>
      <c r="B62" s="7" t="s">
        <v>258</v>
      </c>
      <c r="C62" s="7" t="s">
        <v>259</v>
      </c>
      <c r="D62" s="7" t="s">
        <v>105</v>
      </c>
      <c r="E62" s="7" t="s">
        <v>106</v>
      </c>
      <c r="F62" s="7" t="s">
        <v>274</v>
      </c>
      <c r="G62" s="7" t="s">
        <v>275</v>
      </c>
      <c r="H62" s="8">
        <v>600000</v>
      </c>
      <c r="I62" s="8">
        <v>600000</v>
      </c>
      <c r="J62" s="7"/>
      <c r="K62" s="8"/>
      <c r="L62" s="8">
        <v>600000</v>
      </c>
      <c r="M62" s="8"/>
      <c r="N62" s="8"/>
      <c r="O62" s="8"/>
      <c r="P62" s="8"/>
      <c r="Q62" s="8"/>
      <c r="R62" s="8"/>
      <c r="S62" s="8"/>
      <c r="T62" s="8"/>
      <c r="U62" s="8"/>
      <c r="V62" s="8"/>
      <c r="W62" s="8"/>
    </row>
    <row r="63" ht="30.75" customHeight="1" spans="1:23">
      <c r="A63" s="7" t="s">
        <v>73</v>
      </c>
      <c r="B63" s="7" t="s">
        <v>258</v>
      </c>
      <c r="C63" s="7" t="s">
        <v>259</v>
      </c>
      <c r="D63" s="7" t="s">
        <v>105</v>
      </c>
      <c r="E63" s="7" t="s">
        <v>106</v>
      </c>
      <c r="F63" s="7" t="s">
        <v>276</v>
      </c>
      <c r="G63" s="7" t="s">
        <v>277</v>
      </c>
      <c r="H63" s="8">
        <v>2100000</v>
      </c>
      <c r="I63" s="8">
        <v>2100000</v>
      </c>
      <c r="J63" s="7"/>
      <c r="K63" s="8"/>
      <c r="L63" s="8">
        <v>2100000</v>
      </c>
      <c r="M63" s="8"/>
      <c r="N63" s="8"/>
      <c r="O63" s="8"/>
      <c r="P63" s="8"/>
      <c r="Q63" s="8"/>
      <c r="R63" s="8"/>
      <c r="S63" s="8"/>
      <c r="T63" s="8"/>
      <c r="U63" s="8"/>
      <c r="V63" s="8"/>
      <c r="W63" s="8"/>
    </row>
    <row r="64" ht="30.75" customHeight="1" spans="1:23">
      <c r="A64" s="7" t="s">
        <v>73</v>
      </c>
      <c r="B64" s="7" t="s">
        <v>258</v>
      </c>
      <c r="C64" s="7" t="s">
        <v>259</v>
      </c>
      <c r="D64" s="7" t="s">
        <v>105</v>
      </c>
      <c r="E64" s="7" t="s">
        <v>106</v>
      </c>
      <c r="F64" s="7" t="s">
        <v>278</v>
      </c>
      <c r="G64" s="7" t="s">
        <v>279</v>
      </c>
      <c r="H64" s="8">
        <v>30000</v>
      </c>
      <c r="I64" s="8">
        <v>30000</v>
      </c>
      <c r="J64" s="7"/>
      <c r="K64" s="8"/>
      <c r="L64" s="8">
        <v>30000</v>
      </c>
      <c r="M64" s="8"/>
      <c r="N64" s="8"/>
      <c r="O64" s="8"/>
      <c r="P64" s="8"/>
      <c r="Q64" s="8"/>
      <c r="R64" s="8"/>
      <c r="S64" s="8"/>
      <c r="T64" s="8"/>
      <c r="U64" s="8"/>
      <c r="V64" s="8"/>
      <c r="W64" s="8"/>
    </row>
    <row r="65" ht="30.75" customHeight="1" spans="1:23">
      <c r="A65" s="7" t="s">
        <v>73</v>
      </c>
      <c r="B65" s="7" t="s">
        <v>258</v>
      </c>
      <c r="C65" s="7" t="s">
        <v>259</v>
      </c>
      <c r="D65" s="7" t="s">
        <v>105</v>
      </c>
      <c r="E65" s="7" t="s">
        <v>106</v>
      </c>
      <c r="F65" s="7" t="s">
        <v>280</v>
      </c>
      <c r="G65" s="7" t="s">
        <v>281</v>
      </c>
      <c r="H65" s="8">
        <v>40000</v>
      </c>
      <c r="I65" s="8">
        <v>40000</v>
      </c>
      <c r="J65" s="7"/>
      <c r="K65" s="8"/>
      <c r="L65" s="8">
        <v>40000</v>
      </c>
      <c r="M65" s="8"/>
      <c r="N65" s="8"/>
      <c r="O65" s="8"/>
      <c r="P65" s="8"/>
      <c r="Q65" s="8"/>
      <c r="R65" s="8"/>
      <c r="S65" s="8"/>
      <c r="T65" s="8"/>
      <c r="U65" s="8"/>
      <c r="V65" s="8"/>
      <c r="W65" s="8"/>
    </row>
    <row r="66" ht="30.75" customHeight="1" spans="1:23">
      <c r="A66" s="7" t="s">
        <v>73</v>
      </c>
      <c r="B66" s="7" t="s">
        <v>258</v>
      </c>
      <c r="C66" s="7" t="s">
        <v>259</v>
      </c>
      <c r="D66" s="7" t="s">
        <v>105</v>
      </c>
      <c r="E66" s="7" t="s">
        <v>106</v>
      </c>
      <c r="F66" s="7" t="s">
        <v>282</v>
      </c>
      <c r="G66" s="7" t="s">
        <v>283</v>
      </c>
      <c r="H66" s="8">
        <v>500000</v>
      </c>
      <c r="I66" s="8">
        <v>500000</v>
      </c>
      <c r="J66" s="7"/>
      <c r="K66" s="8"/>
      <c r="L66" s="8">
        <v>500000</v>
      </c>
      <c r="M66" s="8"/>
      <c r="N66" s="8"/>
      <c r="O66" s="8"/>
      <c r="P66" s="8"/>
      <c r="Q66" s="8"/>
      <c r="R66" s="8"/>
      <c r="S66" s="8"/>
      <c r="T66" s="8"/>
      <c r="U66" s="8"/>
      <c r="V66" s="8"/>
      <c r="W66" s="8"/>
    </row>
    <row r="67" ht="30.75" customHeight="1" spans="1:23">
      <c r="A67" s="7" t="s">
        <v>73</v>
      </c>
      <c r="B67" s="7" t="s">
        <v>258</v>
      </c>
      <c r="C67" s="7" t="s">
        <v>259</v>
      </c>
      <c r="D67" s="7" t="s">
        <v>105</v>
      </c>
      <c r="E67" s="7" t="s">
        <v>106</v>
      </c>
      <c r="F67" s="7" t="s">
        <v>255</v>
      </c>
      <c r="G67" s="7" t="s">
        <v>256</v>
      </c>
      <c r="H67" s="8">
        <v>1600000</v>
      </c>
      <c r="I67" s="8">
        <v>1600000</v>
      </c>
      <c r="J67" s="7"/>
      <c r="K67" s="8"/>
      <c r="L67" s="8">
        <v>1600000</v>
      </c>
      <c r="M67" s="8"/>
      <c r="N67" s="8"/>
      <c r="O67" s="8"/>
      <c r="P67" s="8"/>
      <c r="Q67" s="8"/>
      <c r="R67" s="8"/>
      <c r="S67" s="8"/>
      <c r="T67" s="8"/>
      <c r="U67" s="8"/>
      <c r="V67" s="8"/>
      <c r="W67" s="8"/>
    </row>
    <row r="68" ht="30.75" customHeight="1" spans="1:23">
      <c r="A68" s="7" t="s">
        <v>73</v>
      </c>
      <c r="B68" s="7" t="s">
        <v>258</v>
      </c>
      <c r="C68" s="7" t="s">
        <v>259</v>
      </c>
      <c r="D68" s="7" t="s">
        <v>105</v>
      </c>
      <c r="E68" s="7" t="s">
        <v>106</v>
      </c>
      <c r="F68" s="7" t="s">
        <v>284</v>
      </c>
      <c r="G68" s="7" t="s">
        <v>285</v>
      </c>
      <c r="H68" s="8">
        <v>700000</v>
      </c>
      <c r="I68" s="8">
        <v>700000</v>
      </c>
      <c r="J68" s="7"/>
      <c r="K68" s="8"/>
      <c r="L68" s="8">
        <v>700000</v>
      </c>
      <c r="M68" s="8"/>
      <c r="N68" s="8"/>
      <c r="O68" s="8"/>
      <c r="P68" s="8"/>
      <c r="Q68" s="8"/>
      <c r="R68" s="8"/>
      <c r="S68" s="8"/>
      <c r="T68" s="8"/>
      <c r="U68" s="8"/>
      <c r="V68" s="8"/>
      <c r="W68" s="8"/>
    </row>
    <row r="69" ht="30.75" customHeight="1" spans="1:23">
      <c r="A69" s="7" t="s">
        <v>73</v>
      </c>
      <c r="B69" s="7" t="s">
        <v>258</v>
      </c>
      <c r="C69" s="7" t="s">
        <v>259</v>
      </c>
      <c r="D69" s="7" t="s">
        <v>105</v>
      </c>
      <c r="E69" s="7" t="s">
        <v>106</v>
      </c>
      <c r="F69" s="7" t="s">
        <v>286</v>
      </c>
      <c r="G69" s="7" t="s">
        <v>287</v>
      </c>
      <c r="H69" s="8">
        <v>2000000</v>
      </c>
      <c r="I69" s="8">
        <v>2000000</v>
      </c>
      <c r="J69" s="7"/>
      <c r="K69" s="8"/>
      <c r="L69" s="8">
        <v>2000000</v>
      </c>
      <c r="M69" s="8"/>
      <c r="N69" s="8"/>
      <c r="O69" s="8"/>
      <c r="P69" s="8"/>
      <c r="Q69" s="8"/>
      <c r="R69" s="8"/>
      <c r="S69" s="8"/>
      <c r="T69" s="8"/>
      <c r="U69" s="8"/>
      <c r="V69" s="8"/>
      <c r="W69" s="8"/>
    </row>
    <row r="70" ht="30.75" customHeight="1" spans="1:23">
      <c r="A70" s="7" t="s">
        <v>73</v>
      </c>
      <c r="B70" s="7" t="s">
        <v>250</v>
      </c>
      <c r="C70" s="7" t="s">
        <v>251</v>
      </c>
      <c r="D70" s="7" t="s">
        <v>105</v>
      </c>
      <c r="E70" s="7" t="s">
        <v>106</v>
      </c>
      <c r="F70" s="7" t="s">
        <v>252</v>
      </c>
      <c r="G70" s="7" t="s">
        <v>251</v>
      </c>
      <c r="H70" s="8">
        <v>1000000</v>
      </c>
      <c r="I70" s="8">
        <v>1000000</v>
      </c>
      <c r="J70" s="7"/>
      <c r="K70" s="8"/>
      <c r="L70" s="8">
        <v>1000000</v>
      </c>
      <c r="M70" s="8"/>
      <c r="N70" s="8"/>
      <c r="O70" s="8"/>
      <c r="P70" s="8"/>
      <c r="Q70" s="8"/>
      <c r="R70" s="8"/>
      <c r="S70" s="8"/>
      <c r="T70" s="8"/>
      <c r="U70" s="8"/>
      <c r="V70" s="8"/>
      <c r="W70" s="8"/>
    </row>
    <row r="71" ht="30.75" customHeight="1" spans="1:23">
      <c r="A71" s="7" t="s">
        <v>73</v>
      </c>
      <c r="B71" s="7" t="s">
        <v>258</v>
      </c>
      <c r="C71" s="7" t="s">
        <v>259</v>
      </c>
      <c r="D71" s="7" t="s">
        <v>105</v>
      </c>
      <c r="E71" s="7" t="s">
        <v>106</v>
      </c>
      <c r="F71" s="7" t="s">
        <v>288</v>
      </c>
      <c r="G71" s="7" t="s">
        <v>289</v>
      </c>
      <c r="H71" s="8">
        <v>300000</v>
      </c>
      <c r="I71" s="8">
        <v>300000</v>
      </c>
      <c r="J71" s="7"/>
      <c r="K71" s="8"/>
      <c r="L71" s="8">
        <v>300000</v>
      </c>
      <c r="M71" s="8"/>
      <c r="N71" s="8"/>
      <c r="O71" s="8"/>
      <c r="P71" s="8"/>
      <c r="Q71" s="8"/>
      <c r="R71" s="8"/>
      <c r="S71" s="8"/>
      <c r="T71" s="8"/>
      <c r="U71" s="8"/>
      <c r="V71" s="8"/>
      <c r="W71" s="8"/>
    </row>
    <row r="72" ht="30.75" customHeight="1" spans="1:23">
      <c r="A72" s="7" t="s">
        <v>73</v>
      </c>
      <c r="B72" s="7" t="s">
        <v>258</v>
      </c>
      <c r="C72" s="7" t="s">
        <v>259</v>
      </c>
      <c r="D72" s="7" t="s">
        <v>105</v>
      </c>
      <c r="E72" s="7" t="s">
        <v>106</v>
      </c>
      <c r="F72" s="7" t="s">
        <v>248</v>
      </c>
      <c r="G72" s="7" t="s">
        <v>249</v>
      </c>
      <c r="H72" s="8">
        <v>820531.01</v>
      </c>
      <c r="I72" s="8">
        <v>820531.01</v>
      </c>
      <c r="J72" s="7"/>
      <c r="K72" s="8"/>
      <c r="L72" s="8">
        <v>820531.01</v>
      </c>
      <c r="M72" s="8"/>
      <c r="N72" s="8"/>
      <c r="O72" s="8"/>
      <c r="P72" s="8"/>
      <c r="Q72" s="8"/>
      <c r="R72" s="8"/>
      <c r="S72" s="8"/>
      <c r="T72" s="8"/>
      <c r="U72" s="8"/>
      <c r="V72" s="8"/>
      <c r="W72" s="8"/>
    </row>
    <row r="73" ht="30.75" customHeight="1" spans="1:23">
      <c r="A73" s="7" t="s">
        <v>73</v>
      </c>
      <c r="B73" s="7" t="s">
        <v>290</v>
      </c>
      <c r="C73" s="7" t="s">
        <v>291</v>
      </c>
      <c r="D73" s="7" t="s">
        <v>103</v>
      </c>
      <c r="E73" s="7" t="s">
        <v>104</v>
      </c>
      <c r="F73" s="7" t="s">
        <v>248</v>
      </c>
      <c r="G73" s="7" t="s">
        <v>249</v>
      </c>
      <c r="H73" s="8"/>
      <c r="I73" s="8"/>
      <c r="J73" s="7"/>
      <c r="K73" s="8"/>
      <c r="L73" s="8"/>
      <c r="M73" s="8"/>
      <c r="N73" s="8"/>
      <c r="O73" s="8"/>
      <c r="P73" s="8"/>
      <c r="Q73" s="8"/>
      <c r="R73" s="8"/>
      <c r="S73" s="8"/>
      <c r="T73" s="8"/>
      <c r="U73" s="8"/>
      <c r="V73" s="8"/>
      <c r="W73" s="8"/>
    </row>
    <row r="74" ht="30.75" customHeight="1" spans="1:23">
      <c r="A74" s="7" t="s">
        <v>73</v>
      </c>
      <c r="B74" s="7" t="s">
        <v>290</v>
      </c>
      <c r="C74" s="7" t="s">
        <v>291</v>
      </c>
      <c r="D74" s="7" t="s">
        <v>105</v>
      </c>
      <c r="E74" s="7" t="s">
        <v>106</v>
      </c>
      <c r="F74" s="7" t="s">
        <v>248</v>
      </c>
      <c r="G74" s="7" t="s">
        <v>249</v>
      </c>
      <c r="H74" s="8"/>
      <c r="I74" s="8"/>
      <c r="J74" s="7"/>
      <c r="K74" s="8"/>
      <c r="L74" s="8"/>
      <c r="M74" s="8"/>
      <c r="N74" s="8"/>
      <c r="O74" s="8"/>
      <c r="P74" s="8"/>
      <c r="Q74" s="8"/>
      <c r="R74" s="8"/>
      <c r="S74" s="8"/>
      <c r="T74" s="8"/>
      <c r="U74" s="8"/>
      <c r="V74" s="8"/>
      <c r="W74" s="8"/>
    </row>
    <row r="75" ht="30.75" customHeight="1" spans="1:23">
      <c r="A75" s="7" t="s">
        <v>73</v>
      </c>
      <c r="B75" s="7" t="s">
        <v>290</v>
      </c>
      <c r="C75" s="7" t="s">
        <v>291</v>
      </c>
      <c r="D75" s="7" t="s">
        <v>105</v>
      </c>
      <c r="E75" s="7" t="s">
        <v>106</v>
      </c>
      <c r="F75" s="7" t="s">
        <v>248</v>
      </c>
      <c r="G75" s="7" t="s">
        <v>249</v>
      </c>
      <c r="H75" s="8">
        <v>21000</v>
      </c>
      <c r="I75" s="8">
        <v>21000</v>
      </c>
      <c r="J75" s="7"/>
      <c r="K75" s="8"/>
      <c r="L75" s="8">
        <v>21000</v>
      </c>
      <c r="M75" s="8"/>
      <c r="N75" s="8"/>
      <c r="O75" s="8"/>
      <c r="P75" s="8"/>
      <c r="Q75" s="8"/>
      <c r="R75" s="8"/>
      <c r="S75" s="8"/>
      <c r="T75" s="8"/>
      <c r="U75" s="8"/>
      <c r="V75" s="8"/>
      <c r="W75" s="8"/>
    </row>
    <row r="76" ht="30.75" customHeight="1" spans="1:23">
      <c r="A76" s="7" t="s">
        <v>73</v>
      </c>
      <c r="B76" s="7" t="s">
        <v>292</v>
      </c>
      <c r="C76" s="7" t="s">
        <v>293</v>
      </c>
      <c r="D76" s="7" t="s">
        <v>105</v>
      </c>
      <c r="E76" s="7" t="s">
        <v>106</v>
      </c>
      <c r="F76" s="7" t="s">
        <v>294</v>
      </c>
      <c r="G76" s="7" t="s">
        <v>293</v>
      </c>
      <c r="H76" s="8">
        <v>5700000</v>
      </c>
      <c r="I76" s="8">
        <v>5700000</v>
      </c>
      <c r="J76" s="7"/>
      <c r="K76" s="8"/>
      <c r="L76" s="8">
        <v>5700000</v>
      </c>
      <c r="M76" s="8"/>
      <c r="N76" s="8"/>
      <c r="O76" s="8"/>
      <c r="P76" s="8"/>
      <c r="Q76" s="8"/>
      <c r="R76" s="8"/>
      <c r="S76" s="8"/>
      <c r="T76" s="8"/>
      <c r="U76" s="8"/>
      <c r="V76" s="8"/>
      <c r="W76" s="8"/>
    </row>
    <row r="77" ht="30.75" customHeight="1" spans="1:23">
      <c r="A77" s="7" t="s">
        <v>73</v>
      </c>
      <c r="B77" s="7" t="s">
        <v>295</v>
      </c>
      <c r="C77" s="7" t="s">
        <v>296</v>
      </c>
      <c r="D77" s="7" t="s">
        <v>111</v>
      </c>
      <c r="E77" s="7" t="s">
        <v>112</v>
      </c>
      <c r="F77" s="7" t="s">
        <v>297</v>
      </c>
      <c r="G77" s="7" t="s">
        <v>298</v>
      </c>
      <c r="H77" s="8">
        <v>2669617.2</v>
      </c>
      <c r="I77" s="8">
        <v>2669617.2</v>
      </c>
      <c r="J77" s="7"/>
      <c r="K77" s="8"/>
      <c r="L77" s="8">
        <v>2669617.2</v>
      </c>
      <c r="M77" s="8"/>
      <c r="N77" s="8"/>
      <c r="O77" s="8"/>
      <c r="P77" s="8"/>
      <c r="Q77" s="8"/>
      <c r="R77" s="8"/>
      <c r="S77" s="8"/>
      <c r="T77" s="8"/>
      <c r="U77" s="8"/>
      <c r="V77" s="8"/>
      <c r="W77" s="8"/>
    </row>
    <row r="78" ht="30.75" customHeight="1" spans="1:23">
      <c r="A78" s="7" t="s">
        <v>73</v>
      </c>
      <c r="B78" s="7" t="s">
        <v>295</v>
      </c>
      <c r="C78" s="7" t="s">
        <v>296</v>
      </c>
      <c r="D78" s="7" t="s">
        <v>111</v>
      </c>
      <c r="E78" s="7" t="s">
        <v>112</v>
      </c>
      <c r="F78" s="7" t="s">
        <v>297</v>
      </c>
      <c r="G78" s="7" t="s">
        <v>298</v>
      </c>
      <c r="H78" s="8">
        <v>5051290.8</v>
      </c>
      <c r="I78" s="8">
        <v>5051290.8</v>
      </c>
      <c r="J78" s="7"/>
      <c r="K78" s="8"/>
      <c r="L78" s="8">
        <v>5051290.8</v>
      </c>
      <c r="M78" s="8"/>
      <c r="N78" s="8"/>
      <c r="O78" s="8"/>
      <c r="P78" s="8"/>
      <c r="Q78" s="8"/>
      <c r="R78" s="8"/>
      <c r="S78" s="8"/>
      <c r="T78" s="8"/>
      <c r="U78" s="8"/>
      <c r="V78" s="8"/>
      <c r="W78" s="8"/>
    </row>
    <row r="79" ht="30.75" customHeight="1" spans="1:23">
      <c r="A79" s="7" t="s">
        <v>73</v>
      </c>
      <c r="B79" s="7" t="s">
        <v>299</v>
      </c>
      <c r="C79" s="7" t="s">
        <v>300</v>
      </c>
      <c r="D79" s="7" t="s">
        <v>115</v>
      </c>
      <c r="E79" s="7" t="s">
        <v>116</v>
      </c>
      <c r="F79" s="7" t="s">
        <v>301</v>
      </c>
      <c r="G79" s="7" t="s">
        <v>302</v>
      </c>
      <c r="H79" s="8">
        <v>3802455</v>
      </c>
      <c r="I79" s="8">
        <v>3802455</v>
      </c>
      <c r="J79" s="7"/>
      <c r="K79" s="8"/>
      <c r="L79" s="8">
        <v>3802455</v>
      </c>
      <c r="M79" s="8"/>
      <c r="N79" s="8"/>
      <c r="O79" s="8"/>
      <c r="P79" s="8"/>
      <c r="Q79" s="8"/>
      <c r="R79" s="8"/>
      <c r="S79" s="8"/>
      <c r="T79" s="8"/>
      <c r="U79" s="8"/>
      <c r="V79" s="8"/>
      <c r="W79" s="8"/>
    </row>
    <row r="80" ht="30.75" customHeight="1" spans="1:23">
      <c r="A80" s="7" t="s">
        <v>73</v>
      </c>
      <c r="B80" s="7" t="s">
        <v>303</v>
      </c>
      <c r="C80" s="7" t="s">
        <v>304</v>
      </c>
      <c r="D80" s="7" t="s">
        <v>119</v>
      </c>
      <c r="E80" s="7" t="s">
        <v>120</v>
      </c>
      <c r="F80" s="7" t="s">
        <v>305</v>
      </c>
      <c r="G80" s="7" t="s">
        <v>306</v>
      </c>
      <c r="H80" s="8">
        <v>68073.3</v>
      </c>
      <c r="I80" s="8">
        <v>68073.3</v>
      </c>
      <c r="J80" s="7"/>
      <c r="K80" s="8"/>
      <c r="L80" s="8">
        <v>68073.3</v>
      </c>
      <c r="M80" s="8"/>
      <c r="N80" s="8"/>
      <c r="O80" s="8"/>
      <c r="P80" s="8"/>
      <c r="Q80" s="8"/>
      <c r="R80" s="8"/>
      <c r="S80" s="8"/>
      <c r="T80" s="8"/>
      <c r="U80" s="8"/>
      <c r="V80" s="8"/>
      <c r="W80" s="8"/>
    </row>
    <row r="81" ht="30.75" customHeight="1" spans="1:23">
      <c r="A81" s="7" t="s">
        <v>73</v>
      </c>
      <c r="B81" s="7" t="s">
        <v>307</v>
      </c>
      <c r="C81" s="7" t="s">
        <v>308</v>
      </c>
      <c r="D81" s="7" t="s">
        <v>105</v>
      </c>
      <c r="E81" s="7" t="s">
        <v>106</v>
      </c>
      <c r="F81" s="7" t="s">
        <v>238</v>
      </c>
      <c r="G81" s="7" t="s">
        <v>239</v>
      </c>
      <c r="H81" s="8">
        <v>79000</v>
      </c>
      <c r="I81" s="8"/>
      <c r="J81" s="7"/>
      <c r="K81" s="8"/>
      <c r="L81" s="8"/>
      <c r="M81" s="8"/>
      <c r="N81" s="8"/>
      <c r="O81" s="8"/>
      <c r="P81" s="8"/>
      <c r="Q81" s="8">
        <v>79000</v>
      </c>
      <c r="R81" s="8"/>
      <c r="S81" s="8"/>
      <c r="T81" s="8"/>
      <c r="U81" s="8"/>
      <c r="V81" s="8"/>
      <c r="W81" s="8"/>
    </row>
    <row r="82" ht="30.75" customHeight="1" spans="1:23">
      <c r="A82" s="7" t="s">
        <v>73</v>
      </c>
      <c r="B82" s="7" t="s">
        <v>307</v>
      </c>
      <c r="C82" s="7" t="s">
        <v>308</v>
      </c>
      <c r="D82" s="7" t="s">
        <v>105</v>
      </c>
      <c r="E82" s="7" t="s">
        <v>106</v>
      </c>
      <c r="F82" s="7" t="s">
        <v>238</v>
      </c>
      <c r="G82" s="7" t="s">
        <v>239</v>
      </c>
      <c r="H82" s="8">
        <v>44000</v>
      </c>
      <c r="I82" s="8"/>
      <c r="J82" s="7"/>
      <c r="K82" s="8"/>
      <c r="L82" s="8"/>
      <c r="M82" s="8"/>
      <c r="N82" s="8"/>
      <c r="O82" s="8"/>
      <c r="P82" s="8"/>
      <c r="Q82" s="8">
        <v>44000</v>
      </c>
      <c r="R82" s="8"/>
      <c r="S82" s="8"/>
      <c r="T82" s="8"/>
      <c r="U82" s="8"/>
      <c r="V82" s="8"/>
      <c r="W82" s="8"/>
    </row>
    <row r="83" ht="30.75" customHeight="1" spans="1:23">
      <c r="A83" s="7" t="s">
        <v>73</v>
      </c>
      <c r="B83" s="7" t="s">
        <v>307</v>
      </c>
      <c r="C83" s="7" t="s">
        <v>308</v>
      </c>
      <c r="D83" s="7" t="s">
        <v>113</v>
      </c>
      <c r="E83" s="7" t="s">
        <v>114</v>
      </c>
      <c r="F83" s="7" t="s">
        <v>231</v>
      </c>
      <c r="G83" s="7" t="s">
        <v>230</v>
      </c>
      <c r="H83" s="8">
        <v>480000</v>
      </c>
      <c r="I83" s="8"/>
      <c r="J83" s="7"/>
      <c r="K83" s="8"/>
      <c r="L83" s="8"/>
      <c r="M83" s="8"/>
      <c r="N83" s="8"/>
      <c r="O83" s="8"/>
      <c r="P83" s="8"/>
      <c r="Q83" s="8">
        <v>480000</v>
      </c>
      <c r="R83" s="8"/>
      <c r="S83" s="8"/>
      <c r="T83" s="8"/>
      <c r="U83" s="8"/>
      <c r="V83" s="8"/>
      <c r="W83" s="8"/>
    </row>
    <row r="84" ht="30.75" customHeight="1" spans="1:23">
      <c r="A84" s="7" t="s">
        <v>73</v>
      </c>
      <c r="B84" s="7" t="s">
        <v>307</v>
      </c>
      <c r="C84" s="7" t="s">
        <v>308</v>
      </c>
      <c r="D84" s="7" t="s">
        <v>127</v>
      </c>
      <c r="E84" s="7" t="s">
        <v>128</v>
      </c>
      <c r="F84" s="7" t="s">
        <v>234</v>
      </c>
      <c r="G84" s="7" t="s">
        <v>235</v>
      </c>
      <c r="H84" s="8">
        <v>260000</v>
      </c>
      <c r="I84" s="8"/>
      <c r="J84" s="7"/>
      <c r="K84" s="8"/>
      <c r="L84" s="8"/>
      <c r="M84" s="8"/>
      <c r="N84" s="8"/>
      <c r="O84" s="8"/>
      <c r="P84" s="8"/>
      <c r="Q84" s="8">
        <v>260000</v>
      </c>
      <c r="R84" s="8"/>
      <c r="S84" s="8"/>
      <c r="T84" s="8"/>
      <c r="U84" s="8"/>
      <c r="V84" s="8"/>
      <c r="W84" s="8"/>
    </row>
    <row r="85" ht="30.75" customHeight="1" spans="1:23">
      <c r="A85" s="7" t="s">
        <v>73</v>
      </c>
      <c r="B85" s="7" t="s">
        <v>307</v>
      </c>
      <c r="C85" s="7" t="s">
        <v>308</v>
      </c>
      <c r="D85" s="7" t="s">
        <v>129</v>
      </c>
      <c r="E85" s="7" t="s">
        <v>130</v>
      </c>
      <c r="F85" s="7" t="s">
        <v>236</v>
      </c>
      <c r="G85" s="7" t="s">
        <v>237</v>
      </c>
      <c r="H85" s="8">
        <v>65000</v>
      </c>
      <c r="I85" s="8"/>
      <c r="J85" s="7"/>
      <c r="K85" s="8"/>
      <c r="L85" s="8"/>
      <c r="M85" s="8"/>
      <c r="N85" s="8"/>
      <c r="O85" s="8"/>
      <c r="P85" s="8"/>
      <c r="Q85" s="8">
        <v>65000</v>
      </c>
      <c r="R85" s="8"/>
      <c r="S85" s="8"/>
      <c r="T85" s="8"/>
      <c r="U85" s="8"/>
      <c r="V85" s="8"/>
      <c r="W85" s="8"/>
    </row>
    <row r="86" ht="30.75" customHeight="1" spans="1:23">
      <c r="A86" s="7" t="s">
        <v>73</v>
      </c>
      <c r="B86" s="7" t="s">
        <v>307</v>
      </c>
      <c r="C86" s="7" t="s">
        <v>308</v>
      </c>
      <c r="D86" s="7" t="s">
        <v>135</v>
      </c>
      <c r="E86" s="7" t="s">
        <v>134</v>
      </c>
      <c r="F86" s="7" t="s">
        <v>238</v>
      </c>
      <c r="G86" s="7" t="s">
        <v>239</v>
      </c>
      <c r="H86" s="8">
        <v>8000</v>
      </c>
      <c r="I86" s="8"/>
      <c r="J86" s="7"/>
      <c r="K86" s="8"/>
      <c r="L86" s="8"/>
      <c r="M86" s="8"/>
      <c r="N86" s="8"/>
      <c r="O86" s="8"/>
      <c r="P86" s="8"/>
      <c r="Q86" s="8">
        <v>8000</v>
      </c>
      <c r="R86" s="8"/>
      <c r="S86" s="8"/>
      <c r="T86" s="8"/>
      <c r="U86" s="8"/>
      <c r="V86" s="8"/>
      <c r="W86" s="8"/>
    </row>
    <row r="87" ht="30.75" customHeight="1" spans="1:23">
      <c r="A87" s="7" t="s">
        <v>73</v>
      </c>
      <c r="B87" s="7" t="s">
        <v>309</v>
      </c>
      <c r="C87" s="7" t="s">
        <v>310</v>
      </c>
      <c r="D87" s="7" t="s">
        <v>105</v>
      </c>
      <c r="E87" s="7" t="s">
        <v>106</v>
      </c>
      <c r="F87" s="7" t="s">
        <v>225</v>
      </c>
      <c r="G87" s="7" t="s">
        <v>226</v>
      </c>
      <c r="H87" s="8">
        <v>8748938</v>
      </c>
      <c r="I87" s="8"/>
      <c r="J87" s="7"/>
      <c r="K87" s="8"/>
      <c r="L87" s="8"/>
      <c r="M87" s="8"/>
      <c r="N87" s="8"/>
      <c r="O87" s="8"/>
      <c r="P87" s="8"/>
      <c r="Q87" s="8">
        <v>8748938</v>
      </c>
      <c r="R87" s="8"/>
      <c r="S87" s="8"/>
      <c r="T87" s="8"/>
      <c r="U87" s="8"/>
      <c r="V87" s="8"/>
      <c r="W87" s="8"/>
    </row>
    <row r="88" ht="30.75" customHeight="1" spans="1:23">
      <c r="A88" s="7" t="s">
        <v>73</v>
      </c>
      <c r="B88" s="7" t="s">
        <v>311</v>
      </c>
      <c r="C88" s="7" t="s">
        <v>312</v>
      </c>
      <c r="D88" s="7" t="s">
        <v>140</v>
      </c>
      <c r="E88" s="7" t="s">
        <v>141</v>
      </c>
      <c r="F88" s="7" t="s">
        <v>245</v>
      </c>
      <c r="G88" s="7" t="s">
        <v>141</v>
      </c>
      <c r="H88" s="8">
        <v>950000</v>
      </c>
      <c r="I88" s="8"/>
      <c r="J88" s="7"/>
      <c r="K88" s="8"/>
      <c r="L88" s="8"/>
      <c r="M88" s="8"/>
      <c r="N88" s="8"/>
      <c r="O88" s="8"/>
      <c r="P88" s="8"/>
      <c r="Q88" s="8">
        <v>950000</v>
      </c>
      <c r="R88" s="8"/>
      <c r="S88" s="8"/>
      <c r="T88" s="8"/>
      <c r="U88" s="8"/>
      <c r="V88" s="8"/>
      <c r="W88" s="8"/>
    </row>
    <row r="89" ht="30.75" customHeight="1" spans="1:23">
      <c r="A89" s="7" t="s">
        <v>73</v>
      </c>
      <c r="B89" s="7" t="s">
        <v>313</v>
      </c>
      <c r="C89" s="7" t="s">
        <v>314</v>
      </c>
      <c r="D89" s="7" t="s">
        <v>105</v>
      </c>
      <c r="E89" s="7" t="s">
        <v>106</v>
      </c>
      <c r="F89" s="7" t="s">
        <v>294</v>
      </c>
      <c r="G89" s="7" t="s">
        <v>293</v>
      </c>
      <c r="H89" s="8">
        <v>3400000</v>
      </c>
      <c r="I89" s="8"/>
      <c r="J89" s="7"/>
      <c r="K89" s="8"/>
      <c r="L89" s="8"/>
      <c r="M89" s="8"/>
      <c r="N89" s="8"/>
      <c r="O89" s="8"/>
      <c r="P89" s="8"/>
      <c r="Q89" s="8">
        <v>3400000</v>
      </c>
      <c r="R89" s="8"/>
      <c r="S89" s="8"/>
      <c r="T89" s="8"/>
      <c r="U89" s="8"/>
      <c r="V89" s="8"/>
      <c r="W89" s="8"/>
    </row>
    <row r="90" ht="30.85" customHeight="1" spans="1:23">
      <c r="A90" s="10" t="s">
        <v>188</v>
      </c>
      <c r="B90" s="10"/>
      <c r="C90" s="10"/>
      <c r="D90" s="10"/>
      <c r="E90" s="10"/>
      <c r="F90" s="10"/>
      <c r="G90" s="10"/>
      <c r="H90" s="8">
        <v>120565836.52</v>
      </c>
      <c r="I90" s="8">
        <v>106530898.52</v>
      </c>
      <c r="J90" s="8"/>
      <c r="K90" s="8"/>
      <c r="L90" s="8">
        <v>106530898.52</v>
      </c>
      <c r="M90" s="8"/>
      <c r="N90" s="8"/>
      <c r="O90" s="8"/>
      <c r="P90" s="8"/>
      <c r="Q90" s="8">
        <v>14034938</v>
      </c>
      <c r="R90" s="8"/>
      <c r="S90" s="8"/>
      <c r="T90" s="8"/>
      <c r="U90" s="8"/>
      <c r="V90" s="8"/>
      <c r="W90" s="8"/>
    </row>
  </sheetData>
  <mergeCells count="30">
    <mergeCell ref="A2:W2"/>
    <mergeCell ref="A3:G3"/>
    <mergeCell ref="H4:W4"/>
    <mergeCell ref="I5:M5"/>
    <mergeCell ref="N5:P5"/>
    <mergeCell ref="R5:W5"/>
    <mergeCell ref="A90:G9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1388888888889" right="0.751388888888889" top="1" bottom="0.802777777777778" header="0.5" footer="0.5"/>
  <pageSetup paperSize="9" scale="32" fitToHeight="2"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61"/>
  <sheetViews>
    <sheetView showZeros="0" topLeftCell="A21" workbookViewId="0">
      <selection activeCell="E14" sqref="E14"/>
    </sheetView>
  </sheetViews>
  <sheetFormatPr defaultColWidth="10.7083333333333" defaultRowHeight="14.25" customHeight="1"/>
  <cols>
    <col min="1" max="1" width="16.1416666666667" customWidth="1"/>
    <col min="2" max="2" width="28.1333333333333" customWidth="1"/>
    <col min="3" max="3" width="38.2833333333333" customWidth="1"/>
    <col min="4" max="4" width="27.85" customWidth="1"/>
    <col min="5" max="5" width="13" customWidth="1"/>
    <col min="6" max="6" width="20.7083333333333" customWidth="1"/>
    <col min="7" max="7" width="11.575" customWidth="1"/>
    <col min="8" max="8" width="15.85" customWidth="1"/>
    <col min="9" max="23" width="12.85" customWidth="1"/>
  </cols>
  <sheetData>
    <row r="1" ht="13.5" customHeight="1" spans="1:23">
      <c r="A1" s="21"/>
      <c r="B1" s="21"/>
      <c r="C1" s="21"/>
      <c r="D1" s="21"/>
      <c r="E1" s="21"/>
      <c r="F1" s="21"/>
      <c r="G1" s="21"/>
      <c r="H1" s="21"/>
      <c r="I1" s="21"/>
      <c r="J1" s="21"/>
      <c r="K1" s="21"/>
      <c r="L1" s="21"/>
      <c r="M1" s="21"/>
      <c r="N1" s="21"/>
      <c r="O1" s="21"/>
      <c r="P1" s="21"/>
      <c r="Q1" s="21"/>
      <c r="R1" s="21"/>
      <c r="S1" s="21"/>
      <c r="T1" s="21"/>
      <c r="U1" s="21"/>
      <c r="V1" s="21"/>
      <c r="W1" s="22" t="s">
        <v>315</v>
      </c>
    </row>
    <row r="2" ht="45" customHeight="1" spans="1:23">
      <c r="A2" s="23" t="str">
        <f>"2026"&amp;"年部门项目支出预算表（其他运转类、特定目标类项目）"</f>
        <v>2026年部门项目支出预算表（其他运转类、特定目标类项目）</v>
      </c>
      <c r="B2" s="23"/>
      <c r="C2" s="23"/>
      <c r="D2" s="23"/>
      <c r="E2" s="23"/>
      <c r="F2" s="23"/>
      <c r="G2" s="23"/>
      <c r="H2" s="23"/>
      <c r="I2" s="23"/>
      <c r="J2" s="23"/>
      <c r="K2" s="23"/>
      <c r="L2" s="23"/>
      <c r="M2" s="23"/>
      <c r="N2" s="23"/>
      <c r="O2" s="23"/>
      <c r="P2" s="23"/>
      <c r="Q2" s="23"/>
      <c r="R2" s="23"/>
      <c r="S2" s="23"/>
      <c r="T2" s="23"/>
      <c r="U2" s="23"/>
      <c r="V2" s="23"/>
      <c r="W2" s="23"/>
    </row>
    <row r="3" ht="13.5" customHeight="1" spans="1:23">
      <c r="A3" s="21" t="s">
        <v>1</v>
      </c>
      <c r="B3" s="21"/>
      <c r="C3" s="21"/>
      <c r="D3" s="21"/>
      <c r="E3" s="21"/>
      <c r="F3" s="21"/>
      <c r="G3" s="21"/>
      <c r="H3" s="21"/>
      <c r="I3" s="21"/>
      <c r="J3" s="21"/>
      <c r="K3" s="21"/>
      <c r="L3" s="21"/>
      <c r="M3" s="21"/>
      <c r="N3" s="21"/>
      <c r="O3" s="21"/>
      <c r="P3" s="21"/>
      <c r="Q3" s="21"/>
      <c r="R3" s="21"/>
      <c r="S3" s="21"/>
      <c r="T3" s="21"/>
      <c r="U3" s="21"/>
      <c r="V3" s="21"/>
      <c r="W3" s="22" t="s">
        <v>56</v>
      </c>
    </row>
    <row r="4" ht="21.75" customHeight="1" spans="1:23">
      <c r="A4" s="10" t="s">
        <v>316</v>
      </c>
      <c r="B4" s="10" t="s">
        <v>199</v>
      </c>
      <c r="C4" s="10" t="s">
        <v>200</v>
      </c>
      <c r="D4" s="10" t="s">
        <v>198</v>
      </c>
      <c r="E4" s="10" t="s">
        <v>201</v>
      </c>
      <c r="F4" s="10" t="s">
        <v>202</v>
      </c>
      <c r="G4" s="10" t="s">
        <v>317</v>
      </c>
      <c r="H4" s="10" t="s">
        <v>318</v>
      </c>
      <c r="I4" s="10" t="s">
        <v>59</v>
      </c>
      <c r="J4" s="10" t="s">
        <v>319</v>
      </c>
      <c r="K4" s="10"/>
      <c r="L4" s="10"/>
      <c r="M4" s="10"/>
      <c r="N4" s="10" t="s">
        <v>207</v>
      </c>
      <c r="O4" s="10"/>
      <c r="P4" s="10"/>
      <c r="Q4" s="10" t="s">
        <v>65</v>
      </c>
      <c r="R4" s="10" t="s">
        <v>66</v>
      </c>
      <c r="S4" s="10"/>
      <c r="T4" s="10"/>
      <c r="U4" s="10"/>
      <c r="V4" s="10"/>
      <c r="W4" s="10"/>
    </row>
    <row r="5" ht="21.75" customHeight="1" spans="1:23">
      <c r="A5" s="10"/>
      <c r="B5" s="10"/>
      <c r="C5" s="10"/>
      <c r="D5" s="10"/>
      <c r="E5" s="10"/>
      <c r="F5" s="10"/>
      <c r="G5" s="10"/>
      <c r="H5" s="10"/>
      <c r="I5" s="10"/>
      <c r="J5" s="10" t="s">
        <v>62</v>
      </c>
      <c r="K5" s="10"/>
      <c r="L5" s="10" t="s">
        <v>63</v>
      </c>
      <c r="M5" s="10" t="s">
        <v>64</v>
      </c>
      <c r="N5" s="10" t="s">
        <v>62</v>
      </c>
      <c r="O5" s="10" t="s">
        <v>63</v>
      </c>
      <c r="P5" s="10" t="s">
        <v>64</v>
      </c>
      <c r="Q5" s="10"/>
      <c r="R5" s="10" t="s">
        <v>61</v>
      </c>
      <c r="S5" s="10" t="s">
        <v>67</v>
      </c>
      <c r="T5" s="10" t="s">
        <v>213</v>
      </c>
      <c r="U5" s="10" t="s">
        <v>69</v>
      </c>
      <c r="V5" s="10" t="s">
        <v>70</v>
      </c>
      <c r="W5" s="10" t="s">
        <v>71</v>
      </c>
    </row>
    <row r="6" ht="21" customHeight="1" spans="1:23">
      <c r="A6" s="10"/>
      <c r="B6" s="10"/>
      <c r="C6" s="10"/>
      <c r="D6" s="10"/>
      <c r="E6" s="10"/>
      <c r="F6" s="10"/>
      <c r="G6" s="10"/>
      <c r="H6" s="10"/>
      <c r="I6" s="10"/>
      <c r="J6" s="10" t="s">
        <v>61</v>
      </c>
      <c r="K6" s="10"/>
      <c r="L6" s="10"/>
      <c r="M6" s="10"/>
      <c r="N6" s="10"/>
      <c r="O6" s="10"/>
      <c r="P6" s="10"/>
      <c r="Q6" s="10"/>
      <c r="R6" s="10"/>
      <c r="S6" s="10"/>
      <c r="T6" s="10"/>
      <c r="U6" s="10"/>
      <c r="V6" s="10"/>
      <c r="W6" s="10"/>
    </row>
    <row r="7" ht="39.75" customHeight="1" spans="1:23">
      <c r="A7" s="10"/>
      <c r="B7" s="10"/>
      <c r="C7" s="10"/>
      <c r="D7" s="10"/>
      <c r="E7" s="10"/>
      <c r="F7" s="10"/>
      <c r="G7" s="10"/>
      <c r="H7" s="10"/>
      <c r="I7" s="10"/>
      <c r="J7" s="10" t="s">
        <v>61</v>
      </c>
      <c r="K7" s="10" t="s">
        <v>320</v>
      </c>
      <c r="L7" s="10"/>
      <c r="M7" s="10"/>
      <c r="N7" s="10"/>
      <c r="O7" s="10"/>
      <c r="P7" s="10"/>
      <c r="Q7" s="10"/>
      <c r="R7" s="10"/>
      <c r="S7" s="10"/>
      <c r="T7" s="10"/>
      <c r="U7" s="10"/>
      <c r="V7" s="10"/>
      <c r="W7" s="10"/>
    </row>
    <row r="8" ht="22" customHeight="1" spans="1:23">
      <c r="A8" s="57">
        <v>1</v>
      </c>
      <c r="B8" s="57">
        <v>2</v>
      </c>
      <c r="C8" s="57">
        <v>3</v>
      </c>
      <c r="D8" s="57">
        <v>4</v>
      </c>
      <c r="E8" s="57">
        <v>5</v>
      </c>
      <c r="F8" s="57">
        <v>6</v>
      </c>
      <c r="G8" s="57">
        <v>7</v>
      </c>
      <c r="H8" s="57">
        <v>8</v>
      </c>
      <c r="I8" s="57">
        <v>9</v>
      </c>
      <c r="J8" s="57">
        <v>10</v>
      </c>
      <c r="K8" s="57">
        <v>11</v>
      </c>
      <c r="L8" s="58">
        <v>12</v>
      </c>
      <c r="M8" s="58">
        <v>13</v>
      </c>
      <c r="N8" s="58">
        <v>14</v>
      </c>
      <c r="O8" s="58">
        <v>15</v>
      </c>
      <c r="P8" s="58">
        <v>16</v>
      </c>
      <c r="Q8" s="58">
        <v>17</v>
      </c>
      <c r="R8" s="58">
        <v>18</v>
      </c>
      <c r="S8" s="58">
        <v>19</v>
      </c>
      <c r="T8" s="58">
        <v>20</v>
      </c>
      <c r="U8" s="57">
        <v>21</v>
      </c>
      <c r="V8" s="57">
        <v>22</v>
      </c>
      <c r="W8" s="57">
        <v>23</v>
      </c>
    </row>
    <row r="9" ht="22" customHeight="1" spans="1:23">
      <c r="A9" s="7"/>
      <c r="B9" s="7"/>
      <c r="C9" s="7" t="s">
        <v>321</v>
      </c>
      <c r="D9" s="7"/>
      <c r="E9" s="7"/>
      <c r="F9" s="7"/>
      <c r="G9" s="7"/>
      <c r="H9" s="7"/>
      <c r="I9" s="19">
        <v>760000</v>
      </c>
      <c r="J9" s="8"/>
      <c r="K9" s="8"/>
      <c r="L9" s="8"/>
      <c r="M9" s="8"/>
      <c r="N9" s="8"/>
      <c r="O9" s="8"/>
      <c r="P9" s="8"/>
      <c r="Q9" s="8"/>
      <c r="R9" s="8">
        <v>760000</v>
      </c>
      <c r="S9" s="8"/>
      <c r="T9" s="8"/>
      <c r="U9" s="8"/>
      <c r="V9" s="8"/>
      <c r="W9" s="8">
        <v>760000</v>
      </c>
    </row>
    <row r="10" ht="22" customHeight="1" spans="1:23">
      <c r="A10" s="7" t="s">
        <v>322</v>
      </c>
      <c r="B10" s="7" t="s">
        <v>323</v>
      </c>
      <c r="C10" s="7" t="s">
        <v>321</v>
      </c>
      <c r="D10" s="7" t="s">
        <v>73</v>
      </c>
      <c r="E10" s="7" t="s">
        <v>105</v>
      </c>
      <c r="F10" s="7" t="s">
        <v>106</v>
      </c>
      <c r="G10" s="7" t="s">
        <v>260</v>
      </c>
      <c r="H10" s="7" t="s">
        <v>261</v>
      </c>
      <c r="I10" s="8">
        <v>22000</v>
      </c>
      <c r="J10" s="8"/>
      <c r="K10" s="8"/>
      <c r="L10" s="8"/>
      <c r="M10" s="8"/>
      <c r="N10" s="8"/>
      <c r="O10" s="8"/>
      <c r="P10" s="8"/>
      <c r="Q10" s="8"/>
      <c r="R10" s="8">
        <v>22000</v>
      </c>
      <c r="S10" s="8"/>
      <c r="T10" s="8"/>
      <c r="U10" s="8"/>
      <c r="V10" s="8"/>
      <c r="W10" s="8">
        <v>22000</v>
      </c>
    </row>
    <row r="11" ht="22" customHeight="1" spans="1:23">
      <c r="A11" s="7" t="s">
        <v>322</v>
      </c>
      <c r="B11" s="7" t="s">
        <v>323</v>
      </c>
      <c r="C11" s="7" t="s">
        <v>321</v>
      </c>
      <c r="D11" s="7" t="s">
        <v>73</v>
      </c>
      <c r="E11" s="7" t="s">
        <v>105</v>
      </c>
      <c r="F11" s="7" t="s">
        <v>106</v>
      </c>
      <c r="G11" s="7" t="s">
        <v>260</v>
      </c>
      <c r="H11" s="7" t="s">
        <v>261</v>
      </c>
      <c r="I11" s="8">
        <v>6000</v>
      </c>
      <c r="J11" s="8"/>
      <c r="K11" s="8"/>
      <c r="L11" s="8"/>
      <c r="M11" s="8"/>
      <c r="N11" s="8"/>
      <c r="O11" s="8"/>
      <c r="P11" s="7"/>
      <c r="Q11" s="8"/>
      <c r="R11" s="8">
        <v>6000</v>
      </c>
      <c r="S11" s="8"/>
      <c r="T11" s="8"/>
      <c r="U11" s="8"/>
      <c r="V11" s="8"/>
      <c r="W11" s="8">
        <v>6000</v>
      </c>
    </row>
    <row r="12" ht="22" customHeight="1" spans="1:23">
      <c r="A12" s="7" t="s">
        <v>322</v>
      </c>
      <c r="B12" s="7" t="s">
        <v>323</v>
      </c>
      <c r="C12" s="7" t="s">
        <v>321</v>
      </c>
      <c r="D12" s="7" t="s">
        <v>73</v>
      </c>
      <c r="E12" s="7" t="s">
        <v>105</v>
      </c>
      <c r="F12" s="7" t="s">
        <v>106</v>
      </c>
      <c r="G12" s="7" t="s">
        <v>260</v>
      </c>
      <c r="H12" s="7" t="s">
        <v>261</v>
      </c>
      <c r="I12" s="8">
        <v>150600</v>
      </c>
      <c r="J12" s="8"/>
      <c r="K12" s="8"/>
      <c r="L12" s="8"/>
      <c r="M12" s="8"/>
      <c r="N12" s="8"/>
      <c r="O12" s="8"/>
      <c r="P12" s="7"/>
      <c r="Q12" s="8"/>
      <c r="R12" s="8">
        <v>150600</v>
      </c>
      <c r="S12" s="8"/>
      <c r="T12" s="8"/>
      <c r="U12" s="8"/>
      <c r="V12" s="8"/>
      <c r="W12" s="8">
        <v>150600</v>
      </c>
    </row>
    <row r="13" ht="22" customHeight="1" spans="1:23">
      <c r="A13" s="7" t="s">
        <v>322</v>
      </c>
      <c r="B13" s="7" t="s">
        <v>323</v>
      </c>
      <c r="C13" s="7" t="s">
        <v>321</v>
      </c>
      <c r="D13" s="7" t="s">
        <v>73</v>
      </c>
      <c r="E13" s="7" t="s">
        <v>105</v>
      </c>
      <c r="F13" s="7" t="s">
        <v>106</v>
      </c>
      <c r="G13" s="7" t="s">
        <v>274</v>
      </c>
      <c r="H13" s="7" t="s">
        <v>275</v>
      </c>
      <c r="I13" s="8">
        <v>10000</v>
      </c>
      <c r="J13" s="8"/>
      <c r="K13" s="8"/>
      <c r="L13" s="8"/>
      <c r="M13" s="8"/>
      <c r="N13" s="8"/>
      <c r="O13" s="8"/>
      <c r="P13" s="7"/>
      <c r="Q13" s="8"/>
      <c r="R13" s="8">
        <v>10000</v>
      </c>
      <c r="S13" s="8"/>
      <c r="T13" s="8"/>
      <c r="U13" s="8"/>
      <c r="V13" s="8"/>
      <c r="W13" s="8">
        <v>10000</v>
      </c>
    </row>
    <row r="14" ht="22" customHeight="1" spans="1:23">
      <c r="A14" s="7" t="s">
        <v>322</v>
      </c>
      <c r="B14" s="7" t="s">
        <v>323</v>
      </c>
      <c r="C14" s="7" t="s">
        <v>321</v>
      </c>
      <c r="D14" s="7" t="s">
        <v>73</v>
      </c>
      <c r="E14" s="7" t="s">
        <v>105</v>
      </c>
      <c r="F14" s="7" t="s">
        <v>106</v>
      </c>
      <c r="G14" s="7" t="s">
        <v>255</v>
      </c>
      <c r="H14" s="7" t="s">
        <v>256</v>
      </c>
      <c r="I14" s="8">
        <v>80000</v>
      </c>
      <c r="J14" s="8"/>
      <c r="K14" s="8"/>
      <c r="L14" s="8"/>
      <c r="M14" s="8"/>
      <c r="N14" s="8"/>
      <c r="O14" s="8"/>
      <c r="P14" s="7"/>
      <c r="Q14" s="8"/>
      <c r="R14" s="8">
        <v>80000</v>
      </c>
      <c r="S14" s="8"/>
      <c r="T14" s="8"/>
      <c r="U14" s="8"/>
      <c r="V14" s="8"/>
      <c r="W14" s="8">
        <v>80000</v>
      </c>
    </row>
    <row r="15" ht="22" customHeight="1" spans="1:23">
      <c r="A15" s="7" t="s">
        <v>322</v>
      </c>
      <c r="B15" s="7" t="s">
        <v>323</v>
      </c>
      <c r="C15" s="7" t="s">
        <v>321</v>
      </c>
      <c r="D15" s="7" t="s">
        <v>73</v>
      </c>
      <c r="E15" s="7" t="s">
        <v>105</v>
      </c>
      <c r="F15" s="7" t="s">
        <v>106</v>
      </c>
      <c r="G15" s="7" t="s">
        <v>255</v>
      </c>
      <c r="H15" s="7" t="s">
        <v>256</v>
      </c>
      <c r="I15" s="8">
        <v>30000</v>
      </c>
      <c r="J15" s="8"/>
      <c r="K15" s="8"/>
      <c r="L15" s="8"/>
      <c r="M15" s="8"/>
      <c r="N15" s="8"/>
      <c r="O15" s="8"/>
      <c r="P15" s="7"/>
      <c r="Q15" s="8"/>
      <c r="R15" s="8">
        <v>30000</v>
      </c>
      <c r="S15" s="8"/>
      <c r="T15" s="8"/>
      <c r="U15" s="8"/>
      <c r="V15" s="8"/>
      <c r="W15" s="8">
        <v>30000</v>
      </c>
    </row>
    <row r="16" ht="22" customHeight="1" spans="1:23">
      <c r="A16" s="7" t="s">
        <v>322</v>
      </c>
      <c r="B16" s="7" t="s">
        <v>323</v>
      </c>
      <c r="C16" s="7" t="s">
        <v>321</v>
      </c>
      <c r="D16" s="7" t="s">
        <v>73</v>
      </c>
      <c r="E16" s="7" t="s">
        <v>105</v>
      </c>
      <c r="F16" s="7" t="s">
        <v>106</v>
      </c>
      <c r="G16" s="7" t="s">
        <v>284</v>
      </c>
      <c r="H16" s="7" t="s">
        <v>285</v>
      </c>
      <c r="I16" s="8">
        <v>30000</v>
      </c>
      <c r="J16" s="8"/>
      <c r="K16" s="8"/>
      <c r="L16" s="8"/>
      <c r="M16" s="8"/>
      <c r="N16" s="8"/>
      <c r="O16" s="8"/>
      <c r="P16" s="7"/>
      <c r="Q16" s="8"/>
      <c r="R16" s="8">
        <v>30000</v>
      </c>
      <c r="S16" s="8"/>
      <c r="T16" s="8"/>
      <c r="U16" s="8"/>
      <c r="V16" s="8"/>
      <c r="W16" s="8">
        <v>30000</v>
      </c>
    </row>
    <row r="17" ht="22" customHeight="1" spans="1:23">
      <c r="A17" s="7" t="s">
        <v>322</v>
      </c>
      <c r="B17" s="7" t="s">
        <v>323</v>
      </c>
      <c r="C17" s="7" t="s">
        <v>321</v>
      </c>
      <c r="D17" s="7" t="s">
        <v>73</v>
      </c>
      <c r="E17" s="7" t="s">
        <v>105</v>
      </c>
      <c r="F17" s="7" t="s">
        <v>106</v>
      </c>
      <c r="G17" s="7" t="s">
        <v>284</v>
      </c>
      <c r="H17" s="7" t="s">
        <v>285</v>
      </c>
      <c r="I17" s="8">
        <v>4000</v>
      </c>
      <c r="J17" s="8"/>
      <c r="K17" s="8"/>
      <c r="L17" s="8"/>
      <c r="M17" s="8"/>
      <c r="N17" s="8"/>
      <c r="O17" s="8"/>
      <c r="P17" s="7"/>
      <c r="Q17" s="8"/>
      <c r="R17" s="8">
        <v>4000</v>
      </c>
      <c r="S17" s="8"/>
      <c r="T17" s="8"/>
      <c r="U17" s="8"/>
      <c r="V17" s="8"/>
      <c r="W17" s="8">
        <v>4000</v>
      </c>
    </row>
    <row r="18" ht="22" customHeight="1" spans="1:23">
      <c r="A18" s="7" t="s">
        <v>322</v>
      </c>
      <c r="B18" s="7" t="s">
        <v>323</v>
      </c>
      <c r="C18" s="7" t="s">
        <v>321</v>
      </c>
      <c r="D18" s="7" t="s">
        <v>73</v>
      </c>
      <c r="E18" s="7" t="s">
        <v>105</v>
      </c>
      <c r="F18" s="7" t="s">
        <v>106</v>
      </c>
      <c r="G18" s="7" t="s">
        <v>286</v>
      </c>
      <c r="H18" s="7" t="s">
        <v>287</v>
      </c>
      <c r="I18" s="8">
        <v>120000</v>
      </c>
      <c r="J18" s="8"/>
      <c r="K18" s="8"/>
      <c r="L18" s="8"/>
      <c r="M18" s="8"/>
      <c r="N18" s="8"/>
      <c r="O18" s="8"/>
      <c r="P18" s="7"/>
      <c r="Q18" s="8"/>
      <c r="R18" s="8">
        <v>120000</v>
      </c>
      <c r="S18" s="8"/>
      <c r="T18" s="8"/>
      <c r="U18" s="8"/>
      <c r="V18" s="8"/>
      <c r="W18" s="8">
        <v>120000</v>
      </c>
    </row>
    <row r="19" ht="22" customHeight="1" spans="1:23">
      <c r="A19" s="7" t="s">
        <v>322</v>
      </c>
      <c r="B19" s="7" t="s">
        <v>323</v>
      </c>
      <c r="C19" s="7" t="s">
        <v>321</v>
      </c>
      <c r="D19" s="7" t="s">
        <v>73</v>
      </c>
      <c r="E19" s="7" t="s">
        <v>105</v>
      </c>
      <c r="F19" s="7" t="s">
        <v>106</v>
      </c>
      <c r="G19" s="7" t="s">
        <v>324</v>
      </c>
      <c r="H19" s="7" t="s">
        <v>325</v>
      </c>
      <c r="I19" s="8">
        <v>147400</v>
      </c>
      <c r="J19" s="8"/>
      <c r="K19" s="8"/>
      <c r="L19" s="8"/>
      <c r="M19" s="8"/>
      <c r="N19" s="8"/>
      <c r="O19" s="8"/>
      <c r="P19" s="7"/>
      <c r="Q19" s="8"/>
      <c r="R19" s="8">
        <v>147400</v>
      </c>
      <c r="S19" s="8"/>
      <c r="T19" s="8"/>
      <c r="U19" s="8"/>
      <c r="V19" s="8"/>
      <c r="W19" s="8">
        <v>147400</v>
      </c>
    </row>
    <row r="20" ht="22" customHeight="1" spans="1:23">
      <c r="A20" s="7" t="s">
        <v>322</v>
      </c>
      <c r="B20" s="7" t="s">
        <v>323</v>
      </c>
      <c r="C20" s="7" t="s">
        <v>321</v>
      </c>
      <c r="D20" s="7" t="s">
        <v>73</v>
      </c>
      <c r="E20" s="7" t="s">
        <v>105</v>
      </c>
      <c r="F20" s="7" t="s">
        <v>106</v>
      </c>
      <c r="G20" s="7" t="s">
        <v>326</v>
      </c>
      <c r="H20" s="7" t="s">
        <v>327</v>
      </c>
      <c r="I20" s="8">
        <v>160000</v>
      </c>
      <c r="J20" s="8"/>
      <c r="K20" s="8"/>
      <c r="L20" s="8"/>
      <c r="M20" s="8"/>
      <c r="N20" s="8"/>
      <c r="O20" s="8"/>
      <c r="P20" s="7"/>
      <c r="Q20" s="8"/>
      <c r="R20" s="8">
        <v>160000</v>
      </c>
      <c r="S20" s="8"/>
      <c r="T20" s="8"/>
      <c r="U20" s="8"/>
      <c r="V20" s="8"/>
      <c r="W20" s="8">
        <v>160000</v>
      </c>
    </row>
    <row r="21" ht="22" customHeight="1" spans="1:23">
      <c r="A21" s="7"/>
      <c r="B21" s="7"/>
      <c r="C21" s="7" t="s">
        <v>328</v>
      </c>
      <c r="D21" s="7"/>
      <c r="E21" s="7"/>
      <c r="F21" s="7"/>
      <c r="G21" s="7"/>
      <c r="H21" s="7"/>
      <c r="I21" s="19">
        <v>1000000</v>
      </c>
      <c r="J21" s="8"/>
      <c r="K21" s="8"/>
      <c r="L21" s="8"/>
      <c r="M21" s="8"/>
      <c r="N21" s="8"/>
      <c r="O21" s="8"/>
      <c r="P21" s="7"/>
      <c r="Q21" s="8"/>
      <c r="R21" s="8">
        <v>1000000</v>
      </c>
      <c r="S21" s="8"/>
      <c r="T21" s="8"/>
      <c r="U21" s="8"/>
      <c r="V21" s="8"/>
      <c r="W21" s="8">
        <v>1000000</v>
      </c>
    </row>
    <row r="22" ht="22" customHeight="1" spans="1:23">
      <c r="A22" s="7" t="s">
        <v>329</v>
      </c>
      <c r="B22" s="7" t="s">
        <v>330</v>
      </c>
      <c r="C22" s="7" t="s">
        <v>328</v>
      </c>
      <c r="D22" s="7" t="s">
        <v>73</v>
      </c>
      <c r="E22" s="7" t="s">
        <v>105</v>
      </c>
      <c r="F22" s="7" t="s">
        <v>106</v>
      </c>
      <c r="G22" s="7" t="s">
        <v>324</v>
      </c>
      <c r="H22" s="7" t="s">
        <v>325</v>
      </c>
      <c r="I22" s="8">
        <v>1000000</v>
      </c>
      <c r="J22" s="8"/>
      <c r="K22" s="8"/>
      <c r="L22" s="8"/>
      <c r="M22" s="8"/>
      <c r="N22" s="8"/>
      <c r="O22" s="8"/>
      <c r="P22" s="7"/>
      <c r="Q22" s="8"/>
      <c r="R22" s="8">
        <v>1000000</v>
      </c>
      <c r="S22" s="8"/>
      <c r="T22" s="8"/>
      <c r="U22" s="8"/>
      <c r="V22" s="8"/>
      <c r="W22" s="8">
        <v>1000000</v>
      </c>
    </row>
    <row r="23" ht="22" customHeight="1" spans="1:23">
      <c r="A23" s="7"/>
      <c r="B23" s="7"/>
      <c r="C23" s="7" t="s">
        <v>331</v>
      </c>
      <c r="D23" s="7"/>
      <c r="E23" s="7"/>
      <c r="F23" s="7"/>
      <c r="G23" s="7"/>
      <c r="H23" s="7"/>
      <c r="I23" s="19">
        <v>16500000</v>
      </c>
      <c r="J23" s="8">
        <v>16500000</v>
      </c>
      <c r="K23" s="8">
        <v>16500000</v>
      </c>
      <c r="L23" s="8"/>
      <c r="M23" s="8"/>
      <c r="N23" s="8"/>
      <c r="O23" s="8"/>
      <c r="P23" s="7"/>
      <c r="Q23" s="8"/>
      <c r="R23" s="8"/>
      <c r="S23" s="8"/>
      <c r="T23" s="8"/>
      <c r="U23" s="8"/>
      <c r="V23" s="8"/>
      <c r="W23" s="8"/>
    </row>
    <row r="24" ht="22" customHeight="1" spans="1:23">
      <c r="A24" s="7" t="s">
        <v>322</v>
      </c>
      <c r="B24" s="7" t="s">
        <v>332</v>
      </c>
      <c r="C24" s="7" t="s">
        <v>331</v>
      </c>
      <c r="D24" s="7" t="s">
        <v>73</v>
      </c>
      <c r="E24" s="7" t="s">
        <v>105</v>
      </c>
      <c r="F24" s="7" t="s">
        <v>106</v>
      </c>
      <c r="G24" s="7" t="s">
        <v>333</v>
      </c>
      <c r="H24" s="7" t="s">
        <v>334</v>
      </c>
      <c r="I24" s="8">
        <v>16500000</v>
      </c>
      <c r="J24" s="8">
        <v>16500000</v>
      </c>
      <c r="K24" s="8">
        <v>16500000</v>
      </c>
      <c r="L24" s="8"/>
      <c r="M24" s="8"/>
      <c r="N24" s="8"/>
      <c r="O24" s="8"/>
      <c r="P24" s="7"/>
      <c r="Q24" s="8"/>
      <c r="R24" s="8"/>
      <c r="S24" s="8"/>
      <c r="T24" s="8"/>
      <c r="U24" s="8"/>
      <c r="V24" s="8"/>
      <c r="W24" s="8"/>
    </row>
    <row r="25" ht="22" customHeight="1" spans="1:23">
      <c r="A25" s="7"/>
      <c r="B25" s="7"/>
      <c r="C25" s="7" t="s">
        <v>335</v>
      </c>
      <c r="D25" s="7"/>
      <c r="E25" s="7"/>
      <c r="F25" s="7"/>
      <c r="G25" s="7"/>
      <c r="H25" s="7"/>
      <c r="I25" s="19">
        <v>23851078</v>
      </c>
      <c r="J25" s="8"/>
      <c r="K25" s="8"/>
      <c r="L25" s="8"/>
      <c r="M25" s="8"/>
      <c r="N25" s="8"/>
      <c r="O25" s="8"/>
      <c r="P25" s="7"/>
      <c r="Q25" s="8">
        <v>23851078</v>
      </c>
      <c r="R25" s="8"/>
      <c r="S25" s="8"/>
      <c r="T25" s="8"/>
      <c r="U25" s="8"/>
      <c r="V25" s="8"/>
      <c r="W25" s="8"/>
    </row>
    <row r="26" ht="22" customHeight="1" spans="1:23">
      <c r="A26" s="7" t="s">
        <v>322</v>
      </c>
      <c r="B26" s="7" t="s">
        <v>336</v>
      </c>
      <c r="C26" s="7" t="s">
        <v>335</v>
      </c>
      <c r="D26" s="7" t="s">
        <v>73</v>
      </c>
      <c r="E26" s="7" t="s">
        <v>105</v>
      </c>
      <c r="F26" s="7" t="s">
        <v>106</v>
      </c>
      <c r="G26" s="7" t="s">
        <v>333</v>
      </c>
      <c r="H26" s="7" t="s">
        <v>334</v>
      </c>
      <c r="I26" s="8">
        <v>23851078</v>
      </c>
      <c r="J26" s="8"/>
      <c r="K26" s="8"/>
      <c r="L26" s="8"/>
      <c r="M26" s="8"/>
      <c r="N26" s="8"/>
      <c r="O26" s="8"/>
      <c r="P26" s="7"/>
      <c r="Q26" s="8">
        <v>23851078</v>
      </c>
      <c r="R26" s="8"/>
      <c r="S26" s="8"/>
      <c r="T26" s="8"/>
      <c r="U26" s="8"/>
      <c r="V26" s="8"/>
      <c r="W26" s="8"/>
    </row>
    <row r="27" ht="22" customHeight="1" spans="1:23">
      <c r="A27" s="7"/>
      <c r="B27" s="7"/>
      <c r="C27" s="7" t="s">
        <v>337</v>
      </c>
      <c r="D27" s="7"/>
      <c r="E27" s="7"/>
      <c r="F27" s="7"/>
      <c r="G27" s="7"/>
      <c r="H27" s="7"/>
      <c r="I27" s="19">
        <v>3000000</v>
      </c>
      <c r="J27" s="8"/>
      <c r="K27" s="8"/>
      <c r="L27" s="8"/>
      <c r="M27" s="8"/>
      <c r="N27" s="8"/>
      <c r="O27" s="8"/>
      <c r="P27" s="7"/>
      <c r="Q27" s="8">
        <v>3000000</v>
      </c>
      <c r="R27" s="8"/>
      <c r="S27" s="8"/>
      <c r="T27" s="8"/>
      <c r="U27" s="8"/>
      <c r="V27" s="8"/>
      <c r="W27" s="8"/>
    </row>
    <row r="28" ht="22" customHeight="1" spans="1:23">
      <c r="A28" s="7" t="s">
        <v>322</v>
      </c>
      <c r="B28" s="7" t="s">
        <v>338</v>
      </c>
      <c r="C28" s="7" t="s">
        <v>337</v>
      </c>
      <c r="D28" s="7" t="s">
        <v>73</v>
      </c>
      <c r="E28" s="7" t="s">
        <v>105</v>
      </c>
      <c r="F28" s="7" t="s">
        <v>106</v>
      </c>
      <c r="G28" s="7" t="s">
        <v>339</v>
      </c>
      <c r="H28" s="7" t="s">
        <v>340</v>
      </c>
      <c r="I28" s="8">
        <v>1880000</v>
      </c>
      <c r="J28" s="8"/>
      <c r="K28" s="8"/>
      <c r="L28" s="8"/>
      <c r="M28" s="8"/>
      <c r="N28" s="8"/>
      <c r="O28" s="8"/>
      <c r="P28" s="7"/>
      <c r="Q28" s="8">
        <v>1880000</v>
      </c>
      <c r="R28" s="8"/>
      <c r="S28" s="8"/>
      <c r="T28" s="8"/>
      <c r="U28" s="8"/>
      <c r="V28" s="8"/>
      <c r="W28" s="8"/>
    </row>
    <row r="29" ht="22" customHeight="1" spans="1:23">
      <c r="A29" s="7" t="s">
        <v>322</v>
      </c>
      <c r="B29" s="7" t="s">
        <v>338</v>
      </c>
      <c r="C29" s="7" t="s">
        <v>337</v>
      </c>
      <c r="D29" s="7" t="s">
        <v>73</v>
      </c>
      <c r="E29" s="7" t="s">
        <v>105</v>
      </c>
      <c r="F29" s="7" t="s">
        <v>106</v>
      </c>
      <c r="G29" s="7" t="s">
        <v>341</v>
      </c>
      <c r="H29" s="7" t="s">
        <v>342</v>
      </c>
      <c r="I29" s="8">
        <v>120000</v>
      </c>
      <c r="J29" s="8"/>
      <c r="K29" s="8"/>
      <c r="L29" s="8"/>
      <c r="M29" s="8"/>
      <c r="N29" s="8"/>
      <c r="O29" s="8"/>
      <c r="P29" s="7"/>
      <c r="Q29" s="8">
        <v>120000</v>
      </c>
      <c r="R29" s="8"/>
      <c r="S29" s="8"/>
      <c r="T29" s="8"/>
      <c r="U29" s="8"/>
      <c r="V29" s="8"/>
      <c r="W29" s="8"/>
    </row>
    <row r="30" ht="22" customHeight="1" spans="1:23">
      <c r="A30" s="7" t="s">
        <v>322</v>
      </c>
      <c r="B30" s="7" t="s">
        <v>338</v>
      </c>
      <c r="C30" s="7" t="s">
        <v>337</v>
      </c>
      <c r="D30" s="7" t="s">
        <v>73</v>
      </c>
      <c r="E30" s="7" t="s">
        <v>105</v>
      </c>
      <c r="F30" s="7" t="s">
        <v>106</v>
      </c>
      <c r="G30" s="7" t="s">
        <v>343</v>
      </c>
      <c r="H30" s="7" t="s">
        <v>344</v>
      </c>
      <c r="I30" s="8">
        <v>1000000</v>
      </c>
      <c r="J30" s="8"/>
      <c r="K30" s="8"/>
      <c r="L30" s="8"/>
      <c r="M30" s="8"/>
      <c r="N30" s="8"/>
      <c r="O30" s="8"/>
      <c r="P30" s="7"/>
      <c r="Q30" s="8">
        <v>1000000</v>
      </c>
      <c r="R30" s="8"/>
      <c r="S30" s="8"/>
      <c r="T30" s="8"/>
      <c r="U30" s="8"/>
      <c r="V30" s="8"/>
      <c r="W30" s="8"/>
    </row>
    <row r="31" ht="22" customHeight="1" spans="1:23">
      <c r="A31" s="7"/>
      <c r="B31" s="7"/>
      <c r="C31" s="7" t="s">
        <v>345</v>
      </c>
      <c r="D31" s="7"/>
      <c r="E31" s="7"/>
      <c r="F31" s="7"/>
      <c r="G31" s="7"/>
      <c r="H31" s="7"/>
      <c r="I31" s="19">
        <v>42115984</v>
      </c>
      <c r="J31" s="8"/>
      <c r="K31" s="8"/>
      <c r="L31" s="8"/>
      <c r="M31" s="8"/>
      <c r="N31" s="8"/>
      <c r="O31" s="8"/>
      <c r="P31" s="7"/>
      <c r="Q31" s="8">
        <v>42115984</v>
      </c>
      <c r="R31" s="8"/>
      <c r="S31" s="8"/>
      <c r="T31" s="8"/>
      <c r="U31" s="8"/>
      <c r="V31" s="8"/>
      <c r="W31" s="8"/>
    </row>
    <row r="32" ht="22" customHeight="1" spans="1:23">
      <c r="A32" s="7" t="s">
        <v>322</v>
      </c>
      <c r="B32" s="7" t="s">
        <v>346</v>
      </c>
      <c r="C32" s="7" t="s">
        <v>345</v>
      </c>
      <c r="D32" s="7" t="s">
        <v>73</v>
      </c>
      <c r="E32" s="7" t="s">
        <v>105</v>
      </c>
      <c r="F32" s="7" t="s">
        <v>106</v>
      </c>
      <c r="G32" s="7" t="s">
        <v>260</v>
      </c>
      <c r="H32" s="7" t="s">
        <v>261</v>
      </c>
      <c r="I32" s="8">
        <v>442000</v>
      </c>
      <c r="J32" s="8"/>
      <c r="K32" s="8"/>
      <c r="L32" s="8"/>
      <c r="M32" s="8"/>
      <c r="N32" s="8"/>
      <c r="O32" s="8"/>
      <c r="P32" s="7"/>
      <c r="Q32" s="8">
        <v>442000</v>
      </c>
      <c r="R32" s="8"/>
      <c r="S32" s="8"/>
      <c r="T32" s="8"/>
      <c r="U32" s="8"/>
      <c r="V32" s="8"/>
      <c r="W32" s="8"/>
    </row>
    <row r="33" ht="22" customHeight="1" spans="1:23">
      <c r="A33" s="7" t="s">
        <v>322</v>
      </c>
      <c r="B33" s="7" t="s">
        <v>346</v>
      </c>
      <c r="C33" s="7" t="s">
        <v>345</v>
      </c>
      <c r="D33" s="7" t="s">
        <v>73</v>
      </c>
      <c r="E33" s="7" t="s">
        <v>105</v>
      </c>
      <c r="F33" s="7" t="s">
        <v>106</v>
      </c>
      <c r="G33" s="7" t="s">
        <v>262</v>
      </c>
      <c r="H33" s="7" t="s">
        <v>263</v>
      </c>
      <c r="I33" s="8">
        <v>930000</v>
      </c>
      <c r="J33" s="8"/>
      <c r="K33" s="8"/>
      <c r="L33" s="8"/>
      <c r="M33" s="8"/>
      <c r="N33" s="8"/>
      <c r="O33" s="8"/>
      <c r="P33" s="7"/>
      <c r="Q33" s="8">
        <v>930000</v>
      </c>
      <c r="R33" s="8"/>
      <c r="S33" s="8"/>
      <c r="T33" s="8"/>
      <c r="U33" s="8"/>
      <c r="V33" s="8"/>
      <c r="W33" s="8"/>
    </row>
    <row r="34" ht="22" customHeight="1" spans="1:23">
      <c r="A34" s="7" t="s">
        <v>322</v>
      </c>
      <c r="B34" s="7" t="s">
        <v>346</v>
      </c>
      <c r="C34" s="7" t="s">
        <v>345</v>
      </c>
      <c r="D34" s="7" t="s">
        <v>73</v>
      </c>
      <c r="E34" s="7" t="s">
        <v>105</v>
      </c>
      <c r="F34" s="7" t="s">
        <v>106</v>
      </c>
      <c r="G34" s="7" t="s">
        <v>264</v>
      </c>
      <c r="H34" s="7" t="s">
        <v>265</v>
      </c>
      <c r="I34" s="8">
        <v>1740000</v>
      </c>
      <c r="J34" s="8"/>
      <c r="K34" s="8"/>
      <c r="L34" s="8"/>
      <c r="M34" s="8"/>
      <c r="N34" s="8"/>
      <c r="O34" s="8"/>
      <c r="P34" s="7"/>
      <c r="Q34" s="8">
        <v>1740000</v>
      </c>
      <c r="R34" s="8"/>
      <c r="S34" s="8"/>
      <c r="T34" s="8"/>
      <c r="U34" s="8"/>
      <c r="V34" s="8"/>
      <c r="W34" s="8"/>
    </row>
    <row r="35" ht="22" customHeight="1" spans="1:23">
      <c r="A35" s="7" t="s">
        <v>322</v>
      </c>
      <c r="B35" s="7" t="s">
        <v>346</v>
      </c>
      <c r="C35" s="7" t="s">
        <v>345</v>
      </c>
      <c r="D35" s="7" t="s">
        <v>73</v>
      </c>
      <c r="E35" s="7" t="s">
        <v>105</v>
      </c>
      <c r="F35" s="7" t="s">
        <v>106</v>
      </c>
      <c r="G35" s="7" t="s">
        <v>266</v>
      </c>
      <c r="H35" s="7" t="s">
        <v>267</v>
      </c>
      <c r="I35" s="8">
        <v>1500000</v>
      </c>
      <c r="J35" s="8"/>
      <c r="K35" s="8"/>
      <c r="L35" s="8"/>
      <c r="M35" s="8"/>
      <c r="N35" s="8"/>
      <c r="O35" s="8"/>
      <c r="P35" s="7"/>
      <c r="Q35" s="8">
        <v>1500000</v>
      </c>
      <c r="R35" s="8"/>
      <c r="S35" s="8"/>
      <c r="T35" s="8"/>
      <c r="U35" s="8"/>
      <c r="V35" s="8"/>
      <c r="W35" s="8"/>
    </row>
    <row r="36" ht="22" customHeight="1" spans="1:23">
      <c r="A36" s="7" t="s">
        <v>322</v>
      </c>
      <c r="B36" s="7" t="s">
        <v>346</v>
      </c>
      <c r="C36" s="7" t="s">
        <v>345</v>
      </c>
      <c r="D36" s="7" t="s">
        <v>73</v>
      </c>
      <c r="E36" s="7" t="s">
        <v>105</v>
      </c>
      <c r="F36" s="7" t="s">
        <v>106</v>
      </c>
      <c r="G36" s="7" t="s">
        <v>268</v>
      </c>
      <c r="H36" s="7" t="s">
        <v>269</v>
      </c>
      <c r="I36" s="8">
        <v>1500000</v>
      </c>
      <c r="J36" s="8"/>
      <c r="K36" s="8"/>
      <c r="L36" s="8"/>
      <c r="M36" s="8"/>
      <c r="N36" s="8"/>
      <c r="O36" s="8"/>
      <c r="P36" s="7"/>
      <c r="Q36" s="8">
        <v>1500000</v>
      </c>
      <c r="R36" s="8"/>
      <c r="S36" s="8"/>
      <c r="T36" s="8"/>
      <c r="U36" s="8"/>
      <c r="V36" s="8"/>
      <c r="W36" s="8"/>
    </row>
    <row r="37" ht="22" customHeight="1" spans="1:23">
      <c r="A37" s="7" t="s">
        <v>322</v>
      </c>
      <c r="B37" s="7" t="s">
        <v>346</v>
      </c>
      <c r="C37" s="7" t="s">
        <v>345</v>
      </c>
      <c r="D37" s="7" t="s">
        <v>73</v>
      </c>
      <c r="E37" s="7" t="s">
        <v>105</v>
      </c>
      <c r="F37" s="7" t="s">
        <v>106</v>
      </c>
      <c r="G37" s="7" t="s">
        <v>270</v>
      </c>
      <c r="H37" s="7" t="s">
        <v>271</v>
      </c>
      <c r="I37" s="8">
        <v>450000</v>
      </c>
      <c r="J37" s="8"/>
      <c r="K37" s="8"/>
      <c r="L37" s="8"/>
      <c r="M37" s="8"/>
      <c r="N37" s="8"/>
      <c r="O37" s="8"/>
      <c r="P37" s="7"/>
      <c r="Q37" s="8">
        <v>450000</v>
      </c>
      <c r="R37" s="8"/>
      <c r="S37" s="8"/>
      <c r="T37" s="8"/>
      <c r="U37" s="8"/>
      <c r="V37" s="8"/>
      <c r="W37" s="8"/>
    </row>
    <row r="38" ht="22" customHeight="1" spans="1:23">
      <c r="A38" s="7" t="s">
        <v>322</v>
      </c>
      <c r="B38" s="7" t="s">
        <v>346</v>
      </c>
      <c r="C38" s="7" t="s">
        <v>345</v>
      </c>
      <c r="D38" s="7" t="s">
        <v>73</v>
      </c>
      <c r="E38" s="7" t="s">
        <v>105</v>
      </c>
      <c r="F38" s="7" t="s">
        <v>106</v>
      </c>
      <c r="G38" s="7" t="s">
        <v>272</v>
      </c>
      <c r="H38" s="7" t="s">
        <v>273</v>
      </c>
      <c r="I38" s="8">
        <v>450000</v>
      </c>
      <c r="J38" s="8"/>
      <c r="K38" s="8"/>
      <c r="L38" s="8"/>
      <c r="M38" s="8"/>
      <c r="N38" s="8"/>
      <c r="O38" s="8"/>
      <c r="P38" s="7"/>
      <c r="Q38" s="8">
        <v>450000</v>
      </c>
      <c r="R38" s="8"/>
      <c r="S38" s="8"/>
      <c r="T38" s="8"/>
      <c r="U38" s="8"/>
      <c r="V38" s="8"/>
      <c r="W38" s="8"/>
    </row>
    <row r="39" ht="22" customHeight="1" spans="1:23">
      <c r="A39" s="7" t="s">
        <v>322</v>
      </c>
      <c r="B39" s="7" t="s">
        <v>346</v>
      </c>
      <c r="C39" s="7" t="s">
        <v>345</v>
      </c>
      <c r="D39" s="7" t="s">
        <v>73</v>
      </c>
      <c r="E39" s="7" t="s">
        <v>105</v>
      </c>
      <c r="F39" s="7" t="s">
        <v>106</v>
      </c>
      <c r="G39" s="7" t="s">
        <v>274</v>
      </c>
      <c r="H39" s="7" t="s">
        <v>275</v>
      </c>
      <c r="I39" s="8">
        <v>1358000</v>
      </c>
      <c r="J39" s="8"/>
      <c r="K39" s="8"/>
      <c r="L39" s="8"/>
      <c r="M39" s="8"/>
      <c r="N39" s="8"/>
      <c r="O39" s="8"/>
      <c r="P39" s="7"/>
      <c r="Q39" s="8">
        <v>1358000</v>
      </c>
      <c r="R39" s="8"/>
      <c r="S39" s="8"/>
      <c r="T39" s="8"/>
      <c r="U39" s="8"/>
      <c r="V39" s="8"/>
      <c r="W39" s="8"/>
    </row>
    <row r="40" ht="22" customHeight="1" spans="1:23">
      <c r="A40" s="7" t="s">
        <v>322</v>
      </c>
      <c r="B40" s="7" t="s">
        <v>346</v>
      </c>
      <c r="C40" s="7" t="s">
        <v>345</v>
      </c>
      <c r="D40" s="7" t="s">
        <v>73</v>
      </c>
      <c r="E40" s="7" t="s">
        <v>105</v>
      </c>
      <c r="F40" s="7" t="s">
        <v>106</v>
      </c>
      <c r="G40" s="7" t="s">
        <v>347</v>
      </c>
      <c r="H40" s="7" t="s">
        <v>348</v>
      </c>
      <c r="I40" s="8">
        <v>384400</v>
      </c>
      <c r="J40" s="8"/>
      <c r="K40" s="8"/>
      <c r="L40" s="8"/>
      <c r="M40" s="8"/>
      <c r="N40" s="8"/>
      <c r="O40" s="8"/>
      <c r="P40" s="7"/>
      <c r="Q40" s="8">
        <v>384400</v>
      </c>
      <c r="R40" s="8"/>
      <c r="S40" s="8"/>
      <c r="T40" s="8"/>
      <c r="U40" s="8"/>
      <c r="V40" s="8"/>
      <c r="W40" s="8"/>
    </row>
    <row r="41" ht="22" customHeight="1" spans="1:23">
      <c r="A41" s="7" t="s">
        <v>322</v>
      </c>
      <c r="B41" s="7" t="s">
        <v>346</v>
      </c>
      <c r="C41" s="7" t="s">
        <v>345</v>
      </c>
      <c r="D41" s="7" t="s">
        <v>73</v>
      </c>
      <c r="E41" s="7" t="s">
        <v>105</v>
      </c>
      <c r="F41" s="7" t="s">
        <v>106</v>
      </c>
      <c r="G41" s="7" t="s">
        <v>276</v>
      </c>
      <c r="H41" s="7" t="s">
        <v>277</v>
      </c>
      <c r="I41" s="8">
        <v>8480000</v>
      </c>
      <c r="J41" s="8"/>
      <c r="K41" s="8"/>
      <c r="L41" s="8"/>
      <c r="M41" s="8"/>
      <c r="N41" s="8"/>
      <c r="O41" s="8"/>
      <c r="P41" s="7"/>
      <c r="Q41" s="8">
        <v>8480000</v>
      </c>
      <c r="R41" s="8"/>
      <c r="S41" s="8"/>
      <c r="T41" s="8"/>
      <c r="U41" s="8"/>
      <c r="V41" s="8"/>
      <c r="W41" s="8"/>
    </row>
    <row r="42" ht="22" customHeight="1" spans="1:23">
      <c r="A42" s="7" t="s">
        <v>322</v>
      </c>
      <c r="B42" s="7" t="s">
        <v>346</v>
      </c>
      <c r="C42" s="7" t="s">
        <v>345</v>
      </c>
      <c r="D42" s="7" t="s">
        <v>73</v>
      </c>
      <c r="E42" s="7" t="s">
        <v>105</v>
      </c>
      <c r="F42" s="7" t="s">
        <v>106</v>
      </c>
      <c r="G42" s="7" t="s">
        <v>278</v>
      </c>
      <c r="H42" s="7" t="s">
        <v>279</v>
      </c>
      <c r="I42" s="8">
        <v>200000</v>
      </c>
      <c r="J42" s="8"/>
      <c r="K42" s="8"/>
      <c r="L42" s="8"/>
      <c r="M42" s="8"/>
      <c r="N42" s="8"/>
      <c r="O42" s="8"/>
      <c r="P42" s="7"/>
      <c r="Q42" s="8">
        <v>200000</v>
      </c>
      <c r="R42" s="8"/>
      <c r="S42" s="8"/>
      <c r="T42" s="8"/>
      <c r="U42" s="8"/>
      <c r="V42" s="8"/>
      <c r="W42" s="8"/>
    </row>
    <row r="43" ht="22" customHeight="1" spans="1:23">
      <c r="A43" s="7" t="s">
        <v>322</v>
      </c>
      <c r="B43" s="7" t="s">
        <v>346</v>
      </c>
      <c r="C43" s="7" t="s">
        <v>345</v>
      </c>
      <c r="D43" s="7" t="s">
        <v>73</v>
      </c>
      <c r="E43" s="7" t="s">
        <v>105</v>
      </c>
      <c r="F43" s="7" t="s">
        <v>106</v>
      </c>
      <c r="G43" s="7" t="s">
        <v>280</v>
      </c>
      <c r="H43" s="7" t="s">
        <v>281</v>
      </c>
      <c r="I43" s="8">
        <v>120000</v>
      </c>
      <c r="J43" s="8"/>
      <c r="K43" s="8"/>
      <c r="L43" s="8"/>
      <c r="M43" s="8"/>
      <c r="N43" s="8"/>
      <c r="O43" s="8"/>
      <c r="P43" s="7"/>
      <c r="Q43" s="8">
        <v>120000</v>
      </c>
      <c r="R43" s="8"/>
      <c r="S43" s="8"/>
      <c r="T43" s="8"/>
      <c r="U43" s="8"/>
      <c r="V43" s="8"/>
      <c r="W43" s="8"/>
    </row>
    <row r="44" ht="22" customHeight="1" spans="1:23">
      <c r="A44" s="7" t="s">
        <v>322</v>
      </c>
      <c r="B44" s="7" t="s">
        <v>346</v>
      </c>
      <c r="C44" s="7" t="s">
        <v>345</v>
      </c>
      <c r="D44" s="7" t="s">
        <v>73</v>
      </c>
      <c r="E44" s="7" t="s">
        <v>105</v>
      </c>
      <c r="F44" s="7" t="s">
        <v>106</v>
      </c>
      <c r="G44" s="7" t="s">
        <v>282</v>
      </c>
      <c r="H44" s="7" t="s">
        <v>283</v>
      </c>
      <c r="I44" s="8">
        <v>1800000</v>
      </c>
      <c r="J44" s="8"/>
      <c r="K44" s="8"/>
      <c r="L44" s="8"/>
      <c r="M44" s="8"/>
      <c r="N44" s="8"/>
      <c r="O44" s="8"/>
      <c r="P44" s="7"/>
      <c r="Q44" s="8">
        <v>1800000</v>
      </c>
      <c r="R44" s="8"/>
      <c r="S44" s="8"/>
      <c r="T44" s="8"/>
      <c r="U44" s="8"/>
      <c r="V44" s="8"/>
      <c r="W44" s="8"/>
    </row>
    <row r="45" ht="22" customHeight="1" spans="1:23">
      <c r="A45" s="7" t="s">
        <v>322</v>
      </c>
      <c r="B45" s="7" t="s">
        <v>346</v>
      </c>
      <c r="C45" s="7" t="s">
        <v>345</v>
      </c>
      <c r="D45" s="7" t="s">
        <v>73</v>
      </c>
      <c r="E45" s="7" t="s">
        <v>105</v>
      </c>
      <c r="F45" s="7" t="s">
        <v>106</v>
      </c>
      <c r="G45" s="7" t="s">
        <v>349</v>
      </c>
      <c r="H45" s="7" t="s">
        <v>193</v>
      </c>
      <c r="I45" s="8">
        <v>170000</v>
      </c>
      <c r="J45" s="8"/>
      <c r="K45" s="8"/>
      <c r="L45" s="8"/>
      <c r="M45" s="8"/>
      <c r="N45" s="8"/>
      <c r="O45" s="8"/>
      <c r="P45" s="7"/>
      <c r="Q45" s="8">
        <v>170000</v>
      </c>
      <c r="R45" s="8"/>
      <c r="S45" s="8"/>
      <c r="T45" s="8"/>
      <c r="U45" s="8"/>
      <c r="V45" s="8"/>
      <c r="W45" s="8"/>
    </row>
    <row r="46" ht="22" customHeight="1" spans="1:23">
      <c r="A46" s="7" t="s">
        <v>322</v>
      </c>
      <c r="B46" s="7" t="s">
        <v>346</v>
      </c>
      <c r="C46" s="7" t="s">
        <v>345</v>
      </c>
      <c r="D46" s="7" t="s">
        <v>73</v>
      </c>
      <c r="E46" s="7" t="s">
        <v>105</v>
      </c>
      <c r="F46" s="7" t="s">
        <v>106</v>
      </c>
      <c r="G46" s="7" t="s">
        <v>255</v>
      </c>
      <c r="H46" s="7" t="s">
        <v>256</v>
      </c>
      <c r="I46" s="8">
        <v>1950000</v>
      </c>
      <c r="J46" s="8"/>
      <c r="K46" s="8"/>
      <c r="L46" s="8"/>
      <c r="M46" s="8"/>
      <c r="N46" s="8"/>
      <c r="O46" s="8"/>
      <c r="P46" s="7"/>
      <c r="Q46" s="8">
        <v>1950000</v>
      </c>
      <c r="R46" s="8"/>
      <c r="S46" s="8"/>
      <c r="T46" s="8"/>
      <c r="U46" s="8"/>
      <c r="V46" s="8"/>
      <c r="W46" s="8"/>
    </row>
    <row r="47" ht="22" customHeight="1" spans="1:23">
      <c r="A47" s="7" t="s">
        <v>322</v>
      </c>
      <c r="B47" s="7" t="s">
        <v>346</v>
      </c>
      <c r="C47" s="7" t="s">
        <v>345</v>
      </c>
      <c r="D47" s="7" t="s">
        <v>73</v>
      </c>
      <c r="E47" s="7" t="s">
        <v>105</v>
      </c>
      <c r="F47" s="7" t="s">
        <v>106</v>
      </c>
      <c r="G47" s="7" t="s">
        <v>284</v>
      </c>
      <c r="H47" s="7" t="s">
        <v>285</v>
      </c>
      <c r="I47" s="8">
        <v>2132000</v>
      </c>
      <c r="J47" s="8"/>
      <c r="K47" s="8"/>
      <c r="L47" s="8"/>
      <c r="M47" s="8"/>
      <c r="N47" s="8"/>
      <c r="O47" s="8"/>
      <c r="P47" s="7"/>
      <c r="Q47" s="8">
        <v>2132000</v>
      </c>
      <c r="R47" s="8"/>
      <c r="S47" s="8"/>
      <c r="T47" s="8"/>
      <c r="U47" s="8"/>
      <c r="V47" s="8"/>
      <c r="W47" s="8"/>
    </row>
    <row r="48" ht="22" customHeight="1" spans="1:23">
      <c r="A48" s="7" t="s">
        <v>322</v>
      </c>
      <c r="B48" s="7" t="s">
        <v>346</v>
      </c>
      <c r="C48" s="7" t="s">
        <v>345</v>
      </c>
      <c r="D48" s="7" t="s">
        <v>73</v>
      </c>
      <c r="E48" s="7" t="s">
        <v>105</v>
      </c>
      <c r="F48" s="7" t="s">
        <v>106</v>
      </c>
      <c r="G48" s="7" t="s">
        <v>286</v>
      </c>
      <c r="H48" s="7" t="s">
        <v>287</v>
      </c>
      <c r="I48" s="8">
        <v>8100000</v>
      </c>
      <c r="J48" s="8"/>
      <c r="K48" s="8"/>
      <c r="L48" s="8"/>
      <c r="M48" s="8"/>
      <c r="N48" s="8"/>
      <c r="O48" s="8"/>
      <c r="P48" s="7"/>
      <c r="Q48" s="8">
        <v>8100000</v>
      </c>
      <c r="R48" s="8"/>
      <c r="S48" s="8"/>
      <c r="T48" s="8"/>
      <c r="U48" s="8"/>
      <c r="V48" s="8"/>
      <c r="W48" s="8"/>
    </row>
    <row r="49" ht="22" customHeight="1" spans="1:23">
      <c r="A49" s="7" t="s">
        <v>322</v>
      </c>
      <c r="B49" s="7" t="s">
        <v>346</v>
      </c>
      <c r="C49" s="7" t="s">
        <v>345</v>
      </c>
      <c r="D49" s="7" t="s">
        <v>73</v>
      </c>
      <c r="E49" s="7" t="s">
        <v>105</v>
      </c>
      <c r="F49" s="7" t="s">
        <v>106</v>
      </c>
      <c r="G49" s="7" t="s">
        <v>252</v>
      </c>
      <c r="H49" s="7" t="s">
        <v>251</v>
      </c>
      <c r="I49" s="8">
        <v>800200</v>
      </c>
      <c r="J49" s="8"/>
      <c r="K49" s="8"/>
      <c r="L49" s="8"/>
      <c r="M49" s="8"/>
      <c r="N49" s="8"/>
      <c r="O49" s="8"/>
      <c r="P49" s="7"/>
      <c r="Q49" s="8">
        <v>800200</v>
      </c>
      <c r="R49" s="8"/>
      <c r="S49" s="8"/>
      <c r="T49" s="8"/>
      <c r="U49" s="8"/>
      <c r="V49" s="8"/>
      <c r="W49" s="8"/>
    </row>
    <row r="50" ht="22" customHeight="1" spans="1:23">
      <c r="A50" s="7" t="s">
        <v>322</v>
      </c>
      <c r="B50" s="7" t="s">
        <v>346</v>
      </c>
      <c r="C50" s="7" t="s">
        <v>345</v>
      </c>
      <c r="D50" s="7" t="s">
        <v>73</v>
      </c>
      <c r="E50" s="7" t="s">
        <v>105</v>
      </c>
      <c r="F50" s="7" t="s">
        <v>106</v>
      </c>
      <c r="G50" s="7" t="s">
        <v>350</v>
      </c>
      <c r="H50" s="7" t="s">
        <v>351</v>
      </c>
      <c r="I50" s="8">
        <v>315100</v>
      </c>
      <c r="J50" s="8"/>
      <c r="K50" s="8"/>
      <c r="L50" s="8"/>
      <c r="M50" s="8"/>
      <c r="N50" s="8"/>
      <c r="O50" s="8"/>
      <c r="P50" s="7"/>
      <c r="Q50" s="8">
        <v>315100</v>
      </c>
      <c r="R50" s="8"/>
      <c r="S50" s="8"/>
      <c r="T50" s="8"/>
      <c r="U50" s="8"/>
      <c r="V50" s="8"/>
      <c r="W50" s="8"/>
    </row>
    <row r="51" ht="22" customHeight="1" spans="1:23">
      <c r="A51" s="7" t="s">
        <v>322</v>
      </c>
      <c r="B51" s="7" t="s">
        <v>346</v>
      </c>
      <c r="C51" s="7" t="s">
        <v>345</v>
      </c>
      <c r="D51" s="7" t="s">
        <v>73</v>
      </c>
      <c r="E51" s="7" t="s">
        <v>105</v>
      </c>
      <c r="F51" s="7" t="s">
        <v>106</v>
      </c>
      <c r="G51" s="7" t="s">
        <v>288</v>
      </c>
      <c r="H51" s="7" t="s">
        <v>289</v>
      </c>
      <c r="I51" s="8">
        <v>570000</v>
      </c>
      <c r="J51" s="8"/>
      <c r="K51" s="8"/>
      <c r="L51" s="8"/>
      <c r="M51" s="8"/>
      <c r="N51" s="8"/>
      <c r="O51" s="8"/>
      <c r="P51" s="7"/>
      <c r="Q51" s="8">
        <v>570000</v>
      </c>
      <c r="R51" s="8"/>
      <c r="S51" s="8"/>
      <c r="T51" s="8"/>
      <c r="U51" s="8"/>
      <c r="V51" s="8"/>
      <c r="W51" s="8"/>
    </row>
    <row r="52" ht="22" customHeight="1" spans="1:23">
      <c r="A52" s="7" t="s">
        <v>322</v>
      </c>
      <c r="B52" s="7" t="s">
        <v>346</v>
      </c>
      <c r="C52" s="7" t="s">
        <v>345</v>
      </c>
      <c r="D52" s="7" t="s">
        <v>73</v>
      </c>
      <c r="E52" s="7" t="s">
        <v>105</v>
      </c>
      <c r="F52" s="7" t="s">
        <v>106</v>
      </c>
      <c r="G52" s="7" t="s">
        <v>248</v>
      </c>
      <c r="H52" s="7" t="s">
        <v>249</v>
      </c>
      <c r="I52" s="8">
        <v>2419284</v>
      </c>
      <c r="J52" s="8"/>
      <c r="K52" s="8"/>
      <c r="L52" s="8"/>
      <c r="M52" s="8"/>
      <c r="N52" s="8"/>
      <c r="O52" s="8"/>
      <c r="P52" s="7"/>
      <c r="Q52" s="8">
        <v>2419284</v>
      </c>
      <c r="R52" s="8"/>
      <c r="S52" s="8"/>
      <c r="T52" s="8"/>
      <c r="U52" s="8"/>
      <c r="V52" s="8"/>
      <c r="W52" s="8"/>
    </row>
    <row r="53" ht="22" customHeight="1" spans="1:23">
      <c r="A53" s="7" t="s">
        <v>322</v>
      </c>
      <c r="B53" s="7" t="s">
        <v>346</v>
      </c>
      <c r="C53" s="7" t="s">
        <v>345</v>
      </c>
      <c r="D53" s="7" t="s">
        <v>73</v>
      </c>
      <c r="E53" s="7" t="s">
        <v>105</v>
      </c>
      <c r="F53" s="7" t="s">
        <v>106</v>
      </c>
      <c r="G53" s="7" t="s">
        <v>248</v>
      </c>
      <c r="H53" s="7" t="s">
        <v>249</v>
      </c>
      <c r="I53" s="8">
        <v>160000</v>
      </c>
      <c r="J53" s="8"/>
      <c r="K53" s="8"/>
      <c r="L53" s="8"/>
      <c r="M53" s="8"/>
      <c r="N53" s="8"/>
      <c r="O53" s="8"/>
      <c r="P53" s="7"/>
      <c r="Q53" s="8">
        <v>160000</v>
      </c>
      <c r="R53" s="8"/>
      <c r="S53" s="8"/>
      <c r="T53" s="8"/>
      <c r="U53" s="8"/>
      <c r="V53" s="8"/>
      <c r="W53" s="8"/>
    </row>
    <row r="54" ht="22" customHeight="1" spans="1:23">
      <c r="A54" s="7" t="s">
        <v>322</v>
      </c>
      <c r="B54" s="7" t="s">
        <v>346</v>
      </c>
      <c r="C54" s="7" t="s">
        <v>345</v>
      </c>
      <c r="D54" s="7" t="s">
        <v>73</v>
      </c>
      <c r="E54" s="7" t="s">
        <v>105</v>
      </c>
      <c r="F54" s="7" t="s">
        <v>106</v>
      </c>
      <c r="G54" s="7" t="s">
        <v>324</v>
      </c>
      <c r="H54" s="7" t="s">
        <v>325</v>
      </c>
      <c r="I54" s="8">
        <v>5650000</v>
      </c>
      <c r="J54" s="8"/>
      <c r="K54" s="8"/>
      <c r="L54" s="8"/>
      <c r="M54" s="8"/>
      <c r="N54" s="8"/>
      <c r="O54" s="8"/>
      <c r="P54" s="7"/>
      <c r="Q54" s="8">
        <v>5650000</v>
      </c>
      <c r="R54" s="8"/>
      <c r="S54" s="8"/>
      <c r="T54" s="8"/>
      <c r="U54" s="8"/>
      <c r="V54" s="8"/>
      <c r="W54" s="8"/>
    </row>
    <row r="55" ht="22" customHeight="1" spans="1:23">
      <c r="A55" s="7" t="s">
        <v>322</v>
      </c>
      <c r="B55" s="7" t="s">
        <v>346</v>
      </c>
      <c r="C55" s="7" t="s">
        <v>345</v>
      </c>
      <c r="D55" s="7" t="s">
        <v>73</v>
      </c>
      <c r="E55" s="7" t="s">
        <v>105</v>
      </c>
      <c r="F55" s="7" t="s">
        <v>106</v>
      </c>
      <c r="G55" s="7" t="s">
        <v>352</v>
      </c>
      <c r="H55" s="7" t="s">
        <v>353</v>
      </c>
      <c r="I55" s="8">
        <v>495000</v>
      </c>
      <c r="J55" s="8"/>
      <c r="K55" s="8"/>
      <c r="L55" s="8"/>
      <c r="M55" s="8"/>
      <c r="N55" s="8"/>
      <c r="O55" s="8"/>
      <c r="P55" s="7"/>
      <c r="Q55" s="8">
        <v>495000</v>
      </c>
      <c r="R55" s="8"/>
      <c r="S55" s="8"/>
      <c r="T55" s="8"/>
      <c r="U55" s="8"/>
      <c r="V55" s="8"/>
      <c r="W55" s="8"/>
    </row>
    <row r="56" ht="22" customHeight="1" spans="1:23">
      <c r="A56" s="7"/>
      <c r="B56" s="7"/>
      <c r="C56" s="7" t="s">
        <v>354</v>
      </c>
      <c r="D56" s="7"/>
      <c r="E56" s="7"/>
      <c r="F56" s="7"/>
      <c r="G56" s="7"/>
      <c r="H56" s="7"/>
      <c r="I56" s="19">
        <v>1200000</v>
      </c>
      <c r="J56" s="8"/>
      <c r="K56" s="8"/>
      <c r="L56" s="8"/>
      <c r="M56" s="8"/>
      <c r="N56" s="8"/>
      <c r="O56" s="8"/>
      <c r="P56" s="7"/>
      <c r="Q56" s="8">
        <v>1200000</v>
      </c>
      <c r="R56" s="8"/>
      <c r="S56" s="8"/>
      <c r="T56" s="8"/>
      <c r="U56" s="8"/>
      <c r="V56" s="8"/>
      <c r="W56" s="8"/>
    </row>
    <row r="57" ht="22" customHeight="1" spans="1:23">
      <c r="A57" s="7" t="s">
        <v>322</v>
      </c>
      <c r="B57" s="7" t="s">
        <v>355</v>
      </c>
      <c r="C57" s="7" t="s">
        <v>354</v>
      </c>
      <c r="D57" s="7" t="s">
        <v>73</v>
      </c>
      <c r="E57" s="7" t="s">
        <v>105</v>
      </c>
      <c r="F57" s="7" t="s">
        <v>106</v>
      </c>
      <c r="G57" s="7" t="s">
        <v>326</v>
      </c>
      <c r="H57" s="7" t="s">
        <v>327</v>
      </c>
      <c r="I57" s="8">
        <v>1200000</v>
      </c>
      <c r="J57" s="8"/>
      <c r="K57" s="8"/>
      <c r="L57" s="8"/>
      <c r="M57" s="8"/>
      <c r="N57" s="8"/>
      <c r="O57" s="8"/>
      <c r="P57" s="7"/>
      <c r="Q57" s="8">
        <v>1200000</v>
      </c>
      <c r="R57" s="8"/>
      <c r="S57" s="8"/>
      <c r="T57" s="8"/>
      <c r="U57" s="8"/>
      <c r="V57" s="8"/>
      <c r="W57" s="8"/>
    </row>
    <row r="58" ht="22" customHeight="1" spans="1:23">
      <c r="A58" s="7"/>
      <c r="B58" s="7"/>
      <c r="C58" s="7" t="s">
        <v>356</v>
      </c>
      <c r="D58" s="7"/>
      <c r="E58" s="7"/>
      <c r="F58" s="7"/>
      <c r="G58" s="7"/>
      <c r="H58" s="7"/>
      <c r="I58" s="19">
        <v>31692</v>
      </c>
      <c r="J58" s="8">
        <v>31692</v>
      </c>
      <c r="K58" s="8">
        <v>31692</v>
      </c>
      <c r="L58" s="8"/>
      <c r="M58" s="8"/>
      <c r="N58" s="8"/>
      <c r="O58" s="8"/>
      <c r="P58" s="7"/>
      <c r="Q58" s="8"/>
      <c r="R58" s="8"/>
      <c r="S58" s="8"/>
      <c r="T58" s="8"/>
      <c r="U58" s="8"/>
      <c r="V58" s="8"/>
      <c r="W58" s="8"/>
    </row>
    <row r="59" ht="22" customHeight="1" spans="1:23">
      <c r="A59" s="7" t="s">
        <v>329</v>
      </c>
      <c r="B59" s="7" t="s">
        <v>357</v>
      </c>
      <c r="C59" s="7" t="s">
        <v>356</v>
      </c>
      <c r="D59" s="7" t="s">
        <v>73</v>
      </c>
      <c r="E59" s="7" t="s">
        <v>103</v>
      </c>
      <c r="F59" s="7" t="s">
        <v>104</v>
      </c>
      <c r="G59" s="7" t="s">
        <v>255</v>
      </c>
      <c r="H59" s="7" t="s">
        <v>256</v>
      </c>
      <c r="I59" s="8">
        <v>18720</v>
      </c>
      <c r="J59" s="8">
        <v>18720</v>
      </c>
      <c r="K59" s="8">
        <v>18720</v>
      </c>
      <c r="L59" s="8"/>
      <c r="M59" s="8"/>
      <c r="N59" s="8"/>
      <c r="O59" s="8"/>
      <c r="P59" s="7"/>
      <c r="Q59" s="8"/>
      <c r="R59" s="8"/>
      <c r="S59" s="8"/>
      <c r="T59" s="8"/>
      <c r="U59" s="8"/>
      <c r="V59" s="8"/>
      <c r="W59" s="8"/>
    </row>
    <row r="60" ht="22" customHeight="1" spans="1:23">
      <c r="A60" s="7" t="s">
        <v>329</v>
      </c>
      <c r="B60" s="7" t="s">
        <v>357</v>
      </c>
      <c r="C60" s="7" t="s">
        <v>356</v>
      </c>
      <c r="D60" s="7" t="s">
        <v>73</v>
      </c>
      <c r="E60" s="7" t="s">
        <v>103</v>
      </c>
      <c r="F60" s="7" t="s">
        <v>104</v>
      </c>
      <c r="G60" s="7" t="s">
        <v>324</v>
      </c>
      <c r="H60" s="7" t="s">
        <v>325</v>
      </c>
      <c r="I60" s="8">
        <v>12972</v>
      </c>
      <c r="J60" s="8">
        <v>12972</v>
      </c>
      <c r="K60" s="8">
        <v>12972</v>
      </c>
      <c r="L60" s="8"/>
      <c r="M60" s="8"/>
      <c r="N60" s="8"/>
      <c r="O60" s="8"/>
      <c r="P60" s="7"/>
      <c r="Q60" s="8"/>
      <c r="R60" s="8"/>
      <c r="S60" s="8"/>
      <c r="T60" s="8"/>
      <c r="U60" s="8"/>
      <c r="V60" s="8"/>
      <c r="W60" s="8"/>
    </row>
    <row r="61" ht="22" customHeight="1" spans="1:23">
      <c r="A61" s="10" t="s">
        <v>59</v>
      </c>
      <c r="B61" s="10"/>
      <c r="C61" s="10"/>
      <c r="D61" s="10"/>
      <c r="E61" s="10"/>
      <c r="F61" s="10"/>
      <c r="G61" s="10"/>
      <c r="H61" s="10"/>
      <c r="I61" s="8">
        <v>88458754</v>
      </c>
      <c r="J61" s="8">
        <v>16531692</v>
      </c>
      <c r="K61" s="8">
        <v>16531692</v>
      </c>
      <c r="L61" s="8"/>
      <c r="M61" s="8"/>
      <c r="N61" s="8"/>
      <c r="O61" s="8"/>
      <c r="P61" s="8"/>
      <c r="Q61" s="8">
        <v>70167062</v>
      </c>
      <c r="R61" s="8">
        <v>1760000</v>
      </c>
      <c r="S61" s="8"/>
      <c r="T61" s="8"/>
      <c r="U61" s="8"/>
      <c r="V61" s="8"/>
      <c r="W61" s="8">
        <v>1760000</v>
      </c>
    </row>
  </sheetData>
  <mergeCells count="28">
    <mergeCell ref="A2:W2"/>
    <mergeCell ref="A3:H3"/>
    <mergeCell ref="J4:M4"/>
    <mergeCell ref="N4:P4"/>
    <mergeCell ref="R4:W4"/>
    <mergeCell ref="A61:H6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1388888888889" right="0.751388888888889" top="1" bottom="1" header="0.5" footer="0.5"/>
  <pageSetup paperSize="9" scale="32"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60"/>
  <sheetViews>
    <sheetView showZeros="0" topLeftCell="A17" workbookViewId="0">
      <selection activeCell="A8" sqref="$A8:$XFD8"/>
    </sheetView>
  </sheetViews>
  <sheetFormatPr defaultColWidth="10.7083333333333" defaultRowHeight="12" customHeight="1"/>
  <cols>
    <col min="1" max="1" width="24.5" style="46" customWidth="1"/>
    <col min="2" max="2" width="39.375" customWidth="1"/>
    <col min="3" max="4" width="10.625" customWidth="1"/>
    <col min="5" max="5" width="10.625" style="46" customWidth="1"/>
    <col min="6" max="9" width="10.625" customWidth="1"/>
    <col min="10" max="10" width="36" customWidth="1"/>
  </cols>
  <sheetData>
    <row r="1" ht="15.75" customHeight="1" spans="1:10">
      <c r="A1" s="22" t="s">
        <v>358</v>
      </c>
      <c r="B1" s="21"/>
      <c r="C1" s="21"/>
      <c r="D1" s="21"/>
      <c r="E1" s="47"/>
      <c r="F1" s="21"/>
      <c r="G1" s="21"/>
      <c r="H1" s="21"/>
      <c r="I1" s="21"/>
      <c r="J1" s="21" t="s">
        <v>359</v>
      </c>
    </row>
    <row r="2" ht="45" customHeight="1" spans="1:10">
      <c r="A2" s="23" t="str">
        <f>"2026"&amp;"年部门项目支出绩效目标表"</f>
        <v>2026年部门项目支出绩效目标表</v>
      </c>
      <c r="B2" s="23"/>
      <c r="C2" s="23"/>
      <c r="D2" s="23"/>
      <c r="E2" s="23"/>
      <c r="F2" s="23"/>
      <c r="G2" s="23"/>
      <c r="H2" s="23"/>
      <c r="I2" s="23"/>
      <c r="J2" s="23"/>
    </row>
    <row r="3" ht="15.75" customHeight="1" spans="1:10">
      <c r="A3" s="47" t="s">
        <v>1</v>
      </c>
      <c r="B3" s="48"/>
      <c r="C3" s="48"/>
      <c r="D3" s="48"/>
      <c r="E3" s="49"/>
      <c r="F3" s="50"/>
      <c r="G3" s="48"/>
      <c r="H3" s="50"/>
      <c r="I3" s="50"/>
      <c r="J3" s="50"/>
    </row>
    <row r="4" ht="48" customHeight="1" spans="1:10">
      <c r="A4" s="51" t="s">
        <v>360</v>
      </c>
      <c r="B4" s="51" t="s">
        <v>361</v>
      </c>
      <c r="C4" s="51" t="s">
        <v>362</v>
      </c>
      <c r="D4" s="51" t="s">
        <v>363</v>
      </c>
      <c r="E4" s="51" t="s">
        <v>364</v>
      </c>
      <c r="F4" s="51" t="s">
        <v>365</v>
      </c>
      <c r="G4" s="51" t="s">
        <v>366</v>
      </c>
      <c r="H4" s="51" t="s">
        <v>367</v>
      </c>
      <c r="I4" s="51" t="s">
        <v>368</v>
      </c>
      <c r="J4" s="51" t="s">
        <v>369</v>
      </c>
    </row>
    <row r="5" ht="30" customHeight="1" spans="1:10">
      <c r="A5" s="52">
        <v>1</v>
      </c>
      <c r="B5" s="53">
        <v>2</v>
      </c>
      <c r="C5" s="52">
        <v>3</v>
      </c>
      <c r="D5" s="53">
        <v>4</v>
      </c>
      <c r="E5" s="52">
        <v>5</v>
      </c>
      <c r="F5" s="53">
        <v>6</v>
      </c>
      <c r="G5" s="53">
        <v>7</v>
      </c>
      <c r="H5" s="53">
        <v>8</v>
      </c>
      <c r="I5" s="53">
        <v>9</v>
      </c>
      <c r="J5" s="53">
        <v>10</v>
      </c>
    </row>
    <row r="6" ht="44" customHeight="1" spans="1:10">
      <c r="A6" s="54" t="s">
        <v>73</v>
      </c>
      <c r="B6" s="54"/>
      <c r="C6" s="54"/>
      <c r="D6" s="54"/>
      <c r="E6" s="54"/>
      <c r="F6" s="54"/>
      <c r="G6" s="54"/>
      <c r="H6" s="54"/>
      <c r="I6" s="54"/>
      <c r="J6" s="54"/>
    </row>
    <row r="7" ht="168" customHeight="1" spans="1:10">
      <c r="A7" s="54" t="s">
        <v>345</v>
      </c>
      <c r="B7" s="55" t="s">
        <v>370</v>
      </c>
      <c r="C7" s="54"/>
      <c r="D7" s="54"/>
      <c r="E7" s="54"/>
      <c r="F7" s="54"/>
      <c r="G7" s="54"/>
      <c r="H7" s="54"/>
      <c r="I7" s="54"/>
      <c r="J7" s="54"/>
    </row>
    <row r="8" ht="30" customHeight="1" spans="1:10">
      <c r="A8" s="54"/>
      <c r="B8" s="54"/>
      <c r="C8" s="52" t="s">
        <v>371</v>
      </c>
      <c r="D8" s="52" t="s">
        <v>372</v>
      </c>
      <c r="E8" s="52" t="s">
        <v>373</v>
      </c>
      <c r="F8" s="52" t="s">
        <v>374</v>
      </c>
      <c r="G8" s="52" t="s">
        <v>86</v>
      </c>
      <c r="H8" s="52" t="s">
        <v>375</v>
      </c>
      <c r="I8" s="52" t="s">
        <v>376</v>
      </c>
      <c r="J8" s="55" t="s">
        <v>377</v>
      </c>
    </row>
    <row r="9" ht="52" customHeight="1" spans="1:10">
      <c r="A9" s="56"/>
      <c r="B9" s="7"/>
      <c r="C9" s="52" t="s">
        <v>371</v>
      </c>
      <c r="D9" s="52" t="s">
        <v>378</v>
      </c>
      <c r="E9" s="52" t="s">
        <v>379</v>
      </c>
      <c r="F9" s="52" t="s">
        <v>380</v>
      </c>
      <c r="G9" s="52" t="s">
        <v>381</v>
      </c>
      <c r="H9" s="52" t="s">
        <v>382</v>
      </c>
      <c r="I9" s="52" t="s">
        <v>376</v>
      </c>
      <c r="J9" s="55" t="s">
        <v>383</v>
      </c>
    </row>
    <row r="10" ht="52" customHeight="1" spans="1:10">
      <c r="A10" s="56"/>
      <c r="B10" s="7"/>
      <c r="C10" s="52" t="s">
        <v>371</v>
      </c>
      <c r="D10" s="52" t="s">
        <v>378</v>
      </c>
      <c r="E10" s="52" t="s">
        <v>384</v>
      </c>
      <c r="F10" s="52" t="s">
        <v>374</v>
      </c>
      <c r="G10" s="52" t="s">
        <v>385</v>
      </c>
      <c r="H10" s="52" t="s">
        <v>382</v>
      </c>
      <c r="I10" s="52" t="s">
        <v>376</v>
      </c>
      <c r="J10" s="55" t="s">
        <v>386</v>
      </c>
    </row>
    <row r="11" ht="52" customHeight="1" spans="1:10">
      <c r="A11" s="56"/>
      <c r="B11" s="7"/>
      <c r="C11" s="52" t="s">
        <v>387</v>
      </c>
      <c r="D11" s="52" t="s">
        <v>388</v>
      </c>
      <c r="E11" s="52" t="s">
        <v>389</v>
      </c>
      <c r="F11" s="52" t="s">
        <v>374</v>
      </c>
      <c r="G11" s="52" t="s">
        <v>389</v>
      </c>
      <c r="H11" s="52"/>
      <c r="I11" s="52" t="s">
        <v>390</v>
      </c>
      <c r="J11" s="55" t="s">
        <v>391</v>
      </c>
    </row>
    <row r="12" ht="52" customHeight="1" spans="1:10">
      <c r="A12" s="56"/>
      <c r="B12" s="7"/>
      <c r="C12" s="52" t="s">
        <v>387</v>
      </c>
      <c r="D12" s="52" t="s">
        <v>388</v>
      </c>
      <c r="E12" s="52" t="s">
        <v>392</v>
      </c>
      <c r="F12" s="52" t="s">
        <v>393</v>
      </c>
      <c r="G12" s="52" t="s">
        <v>394</v>
      </c>
      <c r="H12" s="52" t="s">
        <v>382</v>
      </c>
      <c r="I12" s="52" t="s">
        <v>376</v>
      </c>
      <c r="J12" s="55" t="s">
        <v>395</v>
      </c>
    </row>
    <row r="13" ht="52" customHeight="1" spans="1:10">
      <c r="A13" s="56"/>
      <c r="B13" s="7"/>
      <c r="C13" s="52" t="s">
        <v>396</v>
      </c>
      <c r="D13" s="52" t="s">
        <v>397</v>
      </c>
      <c r="E13" s="52" t="s">
        <v>398</v>
      </c>
      <c r="F13" s="52" t="s">
        <v>393</v>
      </c>
      <c r="G13" s="52" t="s">
        <v>394</v>
      </c>
      <c r="H13" s="52" t="s">
        <v>382</v>
      </c>
      <c r="I13" s="52" t="s">
        <v>376</v>
      </c>
      <c r="J13" s="55" t="s">
        <v>399</v>
      </c>
    </row>
    <row r="14" ht="170" customHeight="1" spans="1:10">
      <c r="A14" s="54" t="s">
        <v>354</v>
      </c>
      <c r="B14" s="55" t="s">
        <v>370</v>
      </c>
      <c r="C14" s="7"/>
      <c r="D14" s="7"/>
      <c r="E14" s="56"/>
      <c r="F14" s="7"/>
      <c r="G14" s="7"/>
      <c r="H14" s="7"/>
      <c r="I14" s="7"/>
      <c r="J14" s="7"/>
    </row>
    <row r="15" ht="33" customHeight="1" spans="1:10">
      <c r="A15" s="56"/>
      <c r="B15" s="7"/>
      <c r="C15" s="52" t="s">
        <v>371</v>
      </c>
      <c r="D15" s="52" t="s">
        <v>372</v>
      </c>
      <c r="E15" s="52" t="s">
        <v>400</v>
      </c>
      <c r="F15" s="52" t="s">
        <v>374</v>
      </c>
      <c r="G15" s="52" t="s">
        <v>87</v>
      </c>
      <c r="H15" s="52" t="s">
        <v>401</v>
      </c>
      <c r="I15" s="52" t="s">
        <v>376</v>
      </c>
      <c r="J15" s="55" t="s">
        <v>402</v>
      </c>
    </row>
    <row r="16" ht="45" customHeight="1" spans="1:10">
      <c r="A16" s="56"/>
      <c r="B16" s="7"/>
      <c r="C16" s="52" t="s">
        <v>371</v>
      </c>
      <c r="D16" s="52" t="s">
        <v>372</v>
      </c>
      <c r="E16" s="52" t="s">
        <v>403</v>
      </c>
      <c r="F16" s="52" t="s">
        <v>374</v>
      </c>
      <c r="G16" s="52" t="s">
        <v>404</v>
      </c>
      <c r="H16" s="52" t="s">
        <v>405</v>
      </c>
      <c r="I16" s="52" t="s">
        <v>376</v>
      </c>
      <c r="J16" s="55" t="s">
        <v>406</v>
      </c>
    </row>
    <row r="17" ht="52" customHeight="1" spans="1:10">
      <c r="A17" s="56"/>
      <c r="B17" s="7"/>
      <c r="C17" s="52" t="s">
        <v>371</v>
      </c>
      <c r="D17" s="52" t="s">
        <v>378</v>
      </c>
      <c r="E17" s="52" t="s">
        <v>407</v>
      </c>
      <c r="F17" s="52" t="s">
        <v>374</v>
      </c>
      <c r="G17" s="52" t="s">
        <v>381</v>
      </c>
      <c r="H17" s="52" t="s">
        <v>382</v>
      </c>
      <c r="I17" s="52" t="s">
        <v>376</v>
      </c>
      <c r="J17" s="55" t="s">
        <v>408</v>
      </c>
    </row>
    <row r="18" ht="52" customHeight="1" spans="1:10">
      <c r="A18" s="56"/>
      <c r="B18" s="7"/>
      <c r="C18" s="52" t="s">
        <v>371</v>
      </c>
      <c r="D18" s="52" t="s">
        <v>378</v>
      </c>
      <c r="E18" s="52" t="s">
        <v>384</v>
      </c>
      <c r="F18" s="52" t="s">
        <v>374</v>
      </c>
      <c r="G18" s="52" t="s">
        <v>385</v>
      </c>
      <c r="H18" s="52" t="s">
        <v>382</v>
      </c>
      <c r="I18" s="52" t="s">
        <v>376</v>
      </c>
      <c r="J18" s="55" t="s">
        <v>409</v>
      </c>
    </row>
    <row r="19" ht="52" customHeight="1" spans="1:10">
      <c r="A19" s="56"/>
      <c r="B19" s="7"/>
      <c r="C19" s="52" t="s">
        <v>371</v>
      </c>
      <c r="D19" s="52" t="s">
        <v>378</v>
      </c>
      <c r="E19" s="52" t="s">
        <v>410</v>
      </c>
      <c r="F19" s="52" t="s">
        <v>393</v>
      </c>
      <c r="G19" s="52" t="s">
        <v>411</v>
      </c>
      <c r="H19" s="52" t="s">
        <v>412</v>
      </c>
      <c r="I19" s="52" t="s">
        <v>376</v>
      </c>
      <c r="J19" s="55" t="s">
        <v>413</v>
      </c>
    </row>
    <row r="20" ht="52" customHeight="1" spans="1:10">
      <c r="A20" s="56"/>
      <c r="B20" s="7"/>
      <c r="C20" s="52" t="s">
        <v>387</v>
      </c>
      <c r="D20" s="52" t="s">
        <v>388</v>
      </c>
      <c r="E20" s="52" t="s">
        <v>389</v>
      </c>
      <c r="F20" s="52" t="s">
        <v>374</v>
      </c>
      <c r="G20" s="52" t="s">
        <v>389</v>
      </c>
      <c r="H20" s="52"/>
      <c r="I20" s="52" t="s">
        <v>390</v>
      </c>
      <c r="J20" s="55" t="s">
        <v>391</v>
      </c>
    </row>
    <row r="21" ht="52" customHeight="1" spans="1:10">
      <c r="A21" s="56"/>
      <c r="B21" s="7"/>
      <c r="C21" s="52" t="s">
        <v>387</v>
      </c>
      <c r="D21" s="52" t="s">
        <v>388</v>
      </c>
      <c r="E21" s="52" t="s">
        <v>392</v>
      </c>
      <c r="F21" s="52" t="s">
        <v>393</v>
      </c>
      <c r="G21" s="52" t="s">
        <v>394</v>
      </c>
      <c r="H21" s="52" t="s">
        <v>382</v>
      </c>
      <c r="I21" s="52" t="s">
        <v>376</v>
      </c>
      <c r="J21" s="55" t="s">
        <v>414</v>
      </c>
    </row>
    <row r="22" ht="52" customHeight="1" spans="1:10">
      <c r="A22" s="56"/>
      <c r="B22" s="7"/>
      <c r="C22" s="52" t="s">
        <v>396</v>
      </c>
      <c r="D22" s="52" t="s">
        <v>397</v>
      </c>
      <c r="E22" s="52" t="s">
        <v>398</v>
      </c>
      <c r="F22" s="52" t="s">
        <v>393</v>
      </c>
      <c r="G22" s="52" t="s">
        <v>394</v>
      </c>
      <c r="H22" s="52" t="s">
        <v>382</v>
      </c>
      <c r="I22" s="52" t="s">
        <v>376</v>
      </c>
      <c r="J22" s="55" t="s">
        <v>399</v>
      </c>
    </row>
    <row r="23" ht="52" customHeight="1" spans="1:10">
      <c r="A23" s="54" t="s">
        <v>321</v>
      </c>
      <c r="B23" s="55" t="s">
        <v>415</v>
      </c>
      <c r="C23" s="7"/>
      <c r="D23" s="7"/>
      <c r="E23" s="56"/>
      <c r="F23" s="7"/>
      <c r="G23" s="7"/>
      <c r="H23" s="7"/>
      <c r="I23" s="7"/>
      <c r="J23" s="7"/>
    </row>
    <row r="24" ht="52" customHeight="1" spans="1:10">
      <c r="A24" s="56"/>
      <c r="B24" s="7"/>
      <c r="C24" s="52" t="s">
        <v>371</v>
      </c>
      <c r="D24" s="52" t="s">
        <v>372</v>
      </c>
      <c r="E24" s="52" t="s">
        <v>416</v>
      </c>
      <c r="F24" s="52" t="s">
        <v>374</v>
      </c>
      <c r="G24" s="52" t="s">
        <v>417</v>
      </c>
      <c r="H24" s="52" t="s">
        <v>418</v>
      </c>
      <c r="I24" s="52" t="s">
        <v>376</v>
      </c>
      <c r="J24" s="55" t="s">
        <v>419</v>
      </c>
    </row>
    <row r="25" ht="52" customHeight="1" spans="1:10">
      <c r="A25" s="56"/>
      <c r="B25" s="7"/>
      <c r="C25" s="52" t="s">
        <v>371</v>
      </c>
      <c r="D25" s="52" t="s">
        <v>372</v>
      </c>
      <c r="E25" s="52" t="s">
        <v>420</v>
      </c>
      <c r="F25" s="52" t="s">
        <v>393</v>
      </c>
      <c r="G25" s="52" t="s">
        <v>421</v>
      </c>
      <c r="H25" s="52" t="s">
        <v>422</v>
      </c>
      <c r="I25" s="52" t="s">
        <v>376</v>
      </c>
      <c r="J25" s="55" t="s">
        <v>423</v>
      </c>
    </row>
    <row r="26" ht="52" customHeight="1" spans="1:10">
      <c r="A26" s="56"/>
      <c r="B26" s="7"/>
      <c r="C26" s="52" t="s">
        <v>371</v>
      </c>
      <c r="D26" s="52" t="s">
        <v>378</v>
      </c>
      <c r="E26" s="52" t="s">
        <v>424</v>
      </c>
      <c r="F26" s="52" t="s">
        <v>393</v>
      </c>
      <c r="G26" s="52" t="s">
        <v>394</v>
      </c>
      <c r="H26" s="52" t="s">
        <v>382</v>
      </c>
      <c r="I26" s="52" t="s">
        <v>376</v>
      </c>
      <c r="J26" s="55" t="s">
        <v>425</v>
      </c>
    </row>
    <row r="27" ht="52" customHeight="1" spans="1:10">
      <c r="A27" s="56"/>
      <c r="B27" s="7"/>
      <c r="C27" s="52" t="s">
        <v>387</v>
      </c>
      <c r="D27" s="52" t="s">
        <v>388</v>
      </c>
      <c r="E27" s="52" t="s">
        <v>426</v>
      </c>
      <c r="F27" s="52" t="s">
        <v>374</v>
      </c>
      <c r="G27" s="52" t="s">
        <v>427</v>
      </c>
      <c r="H27" s="52"/>
      <c r="I27" s="52" t="s">
        <v>390</v>
      </c>
      <c r="J27" s="55" t="s">
        <v>391</v>
      </c>
    </row>
    <row r="28" ht="52" customHeight="1" spans="1:10">
      <c r="A28" s="56"/>
      <c r="B28" s="7"/>
      <c r="C28" s="52" t="s">
        <v>396</v>
      </c>
      <c r="D28" s="52" t="s">
        <v>397</v>
      </c>
      <c r="E28" s="52" t="s">
        <v>428</v>
      </c>
      <c r="F28" s="52" t="s">
        <v>393</v>
      </c>
      <c r="G28" s="52" t="s">
        <v>394</v>
      </c>
      <c r="H28" s="52" t="s">
        <v>382</v>
      </c>
      <c r="I28" s="52" t="s">
        <v>376</v>
      </c>
      <c r="J28" s="55" t="s">
        <v>429</v>
      </c>
    </row>
    <row r="29" ht="170" customHeight="1" spans="1:10">
      <c r="A29" s="54" t="s">
        <v>328</v>
      </c>
      <c r="B29" s="55" t="s">
        <v>430</v>
      </c>
      <c r="C29" s="7"/>
      <c r="D29" s="7"/>
      <c r="E29" s="56"/>
      <c r="F29" s="7"/>
      <c r="G29" s="7"/>
      <c r="H29" s="7"/>
      <c r="I29" s="7"/>
      <c r="J29" s="7"/>
    </row>
    <row r="30" ht="52" customHeight="1" spans="1:10">
      <c r="A30" s="56"/>
      <c r="B30" s="7"/>
      <c r="C30" s="52" t="s">
        <v>371</v>
      </c>
      <c r="D30" s="52" t="s">
        <v>372</v>
      </c>
      <c r="E30" s="52" t="s">
        <v>431</v>
      </c>
      <c r="F30" s="52" t="s">
        <v>393</v>
      </c>
      <c r="G30" s="52" t="s">
        <v>432</v>
      </c>
      <c r="H30" s="52" t="s">
        <v>433</v>
      </c>
      <c r="I30" s="52" t="s">
        <v>376</v>
      </c>
      <c r="J30" s="55" t="s">
        <v>434</v>
      </c>
    </row>
    <row r="31" ht="52" customHeight="1" spans="1:10">
      <c r="A31" s="56"/>
      <c r="B31" s="7"/>
      <c r="C31" s="52" t="s">
        <v>371</v>
      </c>
      <c r="D31" s="52" t="s">
        <v>378</v>
      </c>
      <c r="E31" s="52" t="s">
        <v>424</v>
      </c>
      <c r="F31" s="52" t="s">
        <v>393</v>
      </c>
      <c r="G31" s="52" t="s">
        <v>394</v>
      </c>
      <c r="H31" s="52" t="s">
        <v>382</v>
      </c>
      <c r="I31" s="52" t="s">
        <v>376</v>
      </c>
      <c r="J31" s="55" t="s">
        <v>425</v>
      </c>
    </row>
    <row r="32" ht="52" customHeight="1" spans="1:10">
      <c r="A32" s="56"/>
      <c r="B32" s="7"/>
      <c r="C32" s="52" t="s">
        <v>387</v>
      </c>
      <c r="D32" s="52" t="s">
        <v>388</v>
      </c>
      <c r="E32" s="52" t="s">
        <v>392</v>
      </c>
      <c r="F32" s="52" t="s">
        <v>393</v>
      </c>
      <c r="G32" s="52" t="s">
        <v>394</v>
      </c>
      <c r="H32" s="52" t="s">
        <v>382</v>
      </c>
      <c r="I32" s="52" t="s">
        <v>376</v>
      </c>
      <c r="J32" s="55" t="s">
        <v>435</v>
      </c>
    </row>
    <row r="33" ht="52" customHeight="1" spans="1:10">
      <c r="A33" s="56"/>
      <c r="B33" s="7"/>
      <c r="C33" s="52" t="s">
        <v>396</v>
      </c>
      <c r="D33" s="52" t="s">
        <v>397</v>
      </c>
      <c r="E33" s="52" t="s">
        <v>436</v>
      </c>
      <c r="F33" s="52" t="s">
        <v>393</v>
      </c>
      <c r="G33" s="52" t="s">
        <v>394</v>
      </c>
      <c r="H33" s="52" t="s">
        <v>382</v>
      </c>
      <c r="I33" s="52" t="s">
        <v>376</v>
      </c>
      <c r="J33" s="55" t="s">
        <v>436</v>
      </c>
    </row>
    <row r="34" ht="186" customHeight="1" spans="1:10">
      <c r="A34" s="54" t="s">
        <v>331</v>
      </c>
      <c r="B34" s="55" t="s">
        <v>437</v>
      </c>
      <c r="C34" s="7"/>
      <c r="D34" s="7"/>
      <c r="E34" s="56"/>
      <c r="F34" s="7"/>
      <c r="G34" s="7"/>
      <c r="H34" s="7"/>
      <c r="I34" s="7"/>
      <c r="J34" s="7"/>
    </row>
    <row r="35" ht="52" customHeight="1" spans="1:10">
      <c r="A35" s="56"/>
      <c r="B35" s="7"/>
      <c r="C35" s="52" t="s">
        <v>371</v>
      </c>
      <c r="D35" s="52" t="s">
        <v>378</v>
      </c>
      <c r="E35" s="52" t="s">
        <v>379</v>
      </c>
      <c r="F35" s="52" t="s">
        <v>380</v>
      </c>
      <c r="G35" s="52" t="s">
        <v>381</v>
      </c>
      <c r="H35" s="52" t="s">
        <v>382</v>
      </c>
      <c r="I35" s="52" t="s">
        <v>376</v>
      </c>
      <c r="J35" s="55" t="s">
        <v>383</v>
      </c>
    </row>
    <row r="36" ht="52" customHeight="1" spans="1:10">
      <c r="A36" s="56"/>
      <c r="B36" s="7"/>
      <c r="C36" s="52" t="s">
        <v>371</v>
      </c>
      <c r="D36" s="52" t="s">
        <v>378</v>
      </c>
      <c r="E36" s="52" t="s">
        <v>438</v>
      </c>
      <c r="F36" s="52" t="s">
        <v>374</v>
      </c>
      <c r="G36" s="52" t="s">
        <v>381</v>
      </c>
      <c r="H36" s="52" t="s">
        <v>382</v>
      </c>
      <c r="I36" s="52" t="s">
        <v>376</v>
      </c>
      <c r="J36" s="55" t="s">
        <v>439</v>
      </c>
    </row>
    <row r="37" ht="72" customHeight="1" spans="1:10">
      <c r="A37" s="56"/>
      <c r="B37" s="7"/>
      <c r="C37" s="52" t="s">
        <v>387</v>
      </c>
      <c r="D37" s="52" t="s">
        <v>388</v>
      </c>
      <c r="E37" s="52" t="s">
        <v>440</v>
      </c>
      <c r="F37" s="52" t="s">
        <v>374</v>
      </c>
      <c r="G37" s="52" t="s">
        <v>441</v>
      </c>
      <c r="H37" s="52" t="s">
        <v>442</v>
      </c>
      <c r="I37" s="52" t="s">
        <v>376</v>
      </c>
      <c r="J37" s="55" t="s">
        <v>443</v>
      </c>
    </row>
    <row r="38" ht="84" customHeight="1" spans="1:10">
      <c r="A38" s="56"/>
      <c r="B38" s="7"/>
      <c r="C38" s="52" t="s">
        <v>387</v>
      </c>
      <c r="D38" s="52" t="s">
        <v>444</v>
      </c>
      <c r="E38" s="52" t="s">
        <v>445</v>
      </c>
      <c r="F38" s="52" t="s">
        <v>393</v>
      </c>
      <c r="G38" s="52" t="s">
        <v>446</v>
      </c>
      <c r="H38" s="52" t="s">
        <v>433</v>
      </c>
      <c r="I38" s="52" t="s">
        <v>376</v>
      </c>
      <c r="J38" s="55" t="s">
        <v>447</v>
      </c>
    </row>
    <row r="39" ht="63" customHeight="1" spans="1:10">
      <c r="A39" s="56"/>
      <c r="B39" s="7"/>
      <c r="C39" s="52" t="s">
        <v>396</v>
      </c>
      <c r="D39" s="52" t="s">
        <v>397</v>
      </c>
      <c r="E39" s="52" t="s">
        <v>398</v>
      </c>
      <c r="F39" s="52" t="s">
        <v>393</v>
      </c>
      <c r="G39" s="52" t="s">
        <v>394</v>
      </c>
      <c r="H39" s="52" t="s">
        <v>382</v>
      </c>
      <c r="I39" s="52" t="s">
        <v>376</v>
      </c>
      <c r="J39" s="55" t="s">
        <v>399</v>
      </c>
    </row>
    <row r="40" ht="202" customHeight="1" spans="1:10">
      <c r="A40" s="54" t="s">
        <v>356</v>
      </c>
      <c r="B40" s="55" t="s">
        <v>448</v>
      </c>
      <c r="C40" s="7"/>
      <c r="D40" s="7"/>
      <c r="E40" s="56"/>
      <c r="F40" s="7"/>
      <c r="G40" s="7"/>
      <c r="H40" s="7"/>
      <c r="I40" s="7"/>
      <c r="J40" s="7"/>
    </row>
    <row r="41" ht="52" customHeight="1" spans="1:10">
      <c r="A41" s="56"/>
      <c r="B41" s="7"/>
      <c r="C41" s="52" t="s">
        <v>371</v>
      </c>
      <c r="D41" s="52" t="s">
        <v>372</v>
      </c>
      <c r="E41" s="52" t="s">
        <v>449</v>
      </c>
      <c r="F41" s="52" t="s">
        <v>393</v>
      </c>
      <c r="G41" s="52" t="s">
        <v>450</v>
      </c>
      <c r="H41" s="52" t="s">
        <v>433</v>
      </c>
      <c r="I41" s="52" t="s">
        <v>376</v>
      </c>
      <c r="J41" s="55" t="s">
        <v>451</v>
      </c>
    </row>
    <row r="42" ht="52" customHeight="1" spans="1:10">
      <c r="A42" s="56"/>
      <c r="B42" s="7"/>
      <c r="C42" s="52" t="s">
        <v>371</v>
      </c>
      <c r="D42" s="52" t="s">
        <v>372</v>
      </c>
      <c r="E42" s="52" t="s">
        <v>452</v>
      </c>
      <c r="F42" s="52" t="s">
        <v>393</v>
      </c>
      <c r="G42" s="52" t="s">
        <v>453</v>
      </c>
      <c r="H42" s="52" t="s">
        <v>433</v>
      </c>
      <c r="I42" s="52" t="s">
        <v>376</v>
      </c>
      <c r="J42" s="55" t="s">
        <v>454</v>
      </c>
    </row>
    <row r="43" ht="52" customHeight="1" spans="1:10">
      <c r="A43" s="56"/>
      <c r="B43" s="7"/>
      <c r="C43" s="52" t="s">
        <v>371</v>
      </c>
      <c r="D43" s="52" t="s">
        <v>378</v>
      </c>
      <c r="E43" s="52" t="s">
        <v>455</v>
      </c>
      <c r="F43" s="52" t="s">
        <v>393</v>
      </c>
      <c r="G43" s="52" t="s">
        <v>394</v>
      </c>
      <c r="H43" s="52" t="s">
        <v>382</v>
      </c>
      <c r="I43" s="52" t="s">
        <v>376</v>
      </c>
      <c r="J43" s="55" t="s">
        <v>456</v>
      </c>
    </row>
    <row r="44" ht="52" customHeight="1" spans="1:10">
      <c r="A44" s="56"/>
      <c r="B44" s="7"/>
      <c r="C44" s="52" t="s">
        <v>387</v>
      </c>
      <c r="D44" s="52" t="s">
        <v>388</v>
      </c>
      <c r="E44" s="52" t="s">
        <v>392</v>
      </c>
      <c r="F44" s="52" t="s">
        <v>393</v>
      </c>
      <c r="G44" s="52" t="s">
        <v>394</v>
      </c>
      <c r="H44" s="52" t="s">
        <v>382</v>
      </c>
      <c r="I44" s="52" t="s">
        <v>376</v>
      </c>
      <c r="J44" s="55" t="s">
        <v>435</v>
      </c>
    </row>
    <row r="45" ht="52" customHeight="1" spans="1:10">
      <c r="A45" s="56"/>
      <c r="B45" s="7"/>
      <c r="C45" s="52" t="s">
        <v>396</v>
      </c>
      <c r="D45" s="52" t="s">
        <v>397</v>
      </c>
      <c r="E45" s="52" t="s">
        <v>457</v>
      </c>
      <c r="F45" s="52" t="s">
        <v>393</v>
      </c>
      <c r="G45" s="52" t="s">
        <v>394</v>
      </c>
      <c r="H45" s="52" t="s">
        <v>382</v>
      </c>
      <c r="I45" s="52" t="s">
        <v>376</v>
      </c>
      <c r="J45" s="55" t="s">
        <v>399</v>
      </c>
    </row>
    <row r="46" ht="194" customHeight="1" spans="1:10">
      <c r="A46" s="54" t="s">
        <v>335</v>
      </c>
      <c r="B46" s="55" t="s">
        <v>437</v>
      </c>
      <c r="C46" s="7"/>
      <c r="D46" s="7"/>
      <c r="E46" s="56"/>
      <c r="F46" s="7"/>
      <c r="G46" s="7"/>
      <c r="H46" s="7"/>
      <c r="I46" s="7"/>
      <c r="J46" s="7"/>
    </row>
    <row r="47" ht="52" customHeight="1" spans="1:10">
      <c r="A47" s="56"/>
      <c r="B47" s="7"/>
      <c r="C47" s="52" t="s">
        <v>371</v>
      </c>
      <c r="D47" s="52" t="s">
        <v>378</v>
      </c>
      <c r="E47" s="52" t="s">
        <v>438</v>
      </c>
      <c r="F47" s="52" t="s">
        <v>374</v>
      </c>
      <c r="G47" s="52" t="s">
        <v>381</v>
      </c>
      <c r="H47" s="52" t="s">
        <v>382</v>
      </c>
      <c r="I47" s="52" t="s">
        <v>376</v>
      </c>
      <c r="J47" s="55" t="s">
        <v>439</v>
      </c>
    </row>
    <row r="48" ht="52" customHeight="1" spans="1:10">
      <c r="A48" s="56"/>
      <c r="B48" s="7"/>
      <c r="C48" s="52" t="s">
        <v>371</v>
      </c>
      <c r="D48" s="52" t="s">
        <v>378</v>
      </c>
      <c r="E48" s="52" t="s">
        <v>379</v>
      </c>
      <c r="F48" s="52" t="s">
        <v>380</v>
      </c>
      <c r="G48" s="52" t="s">
        <v>381</v>
      </c>
      <c r="H48" s="52" t="s">
        <v>382</v>
      </c>
      <c r="I48" s="52" t="s">
        <v>390</v>
      </c>
      <c r="J48" s="55" t="s">
        <v>383</v>
      </c>
    </row>
    <row r="49" ht="52" customHeight="1" spans="1:10">
      <c r="A49" s="56"/>
      <c r="B49" s="7"/>
      <c r="C49" s="52" t="s">
        <v>387</v>
      </c>
      <c r="D49" s="52" t="s">
        <v>388</v>
      </c>
      <c r="E49" s="52" t="s">
        <v>458</v>
      </c>
      <c r="F49" s="52" t="s">
        <v>374</v>
      </c>
      <c r="G49" s="52" t="s">
        <v>441</v>
      </c>
      <c r="H49" s="52" t="s">
        <v>442</v>
      </c>
      <c r="I49" s="52" t="s">
        <v>376</v>
      </c>
      <c r="J49" s="55" t="s">
        <v>459</v>
      </c>
    </row>
    <row r="50" ht="52" customHeight="1" spans="1:10">
      <c r="A50" s="56"/>
      <c r="B50" s="7"/>
      <c r="C50" s="52" t="s">
        <v>387</v>
      </c>
      <c r="D50" s="52" t="s">
        <v>444</v>
      </c>
      <c r="E50" s="52" t="s">
        <v>460</v>
      </c>
      <c r="F50" s="52" t="s">
        <v>393</v>
      </c>
      <c r="G50" s="52" t="s">
        <v>446</v>
      </c>
      <c r="H50" s="52" t="s">
        <v>433</v>
      </c>
      <c r="I50" s="52" t="s">
        <v>390</v>
      </c>
      <c r="J50" s="55" t="s">
        <v>447</v>
      </c>
    </row>
    <row r="51" ht="52" customHeight="1" spans="1:10">
      <c r="A51" s="56"/>
      <c r="B51" s="7"/>
      <c r="C51" s="52" t="s">
        <v>396</v>
      </c>
      <c r="D51" s="52" t="s">
        <v>397</v>
      </c>
      <c r="E51" s="52" t="s">
        <v>398</v>
      </c>
      <c r="F51" s="52" t="s">
        <v>393</v>
      </c>
      <c r="G51" s="52" t="s">
        <v>461</v>
      </c>
      <c r="H51" s="52" t="s">
        <v>382</v>
      </c>
      <c r="I51" s="52" t="s">
        <v>376</v>
      </c>
      <c r="J51" s="55" t="s">
        <v>399</v>
      </c>
    </row>
    <row r="52" ht="155" customHeight="1" spans="1:10">
      <c r="A52" s="54" t="s">
        <v>337</v>
      </c>
      <c r="B52" s="55" t="s">
        <v>462</v>
      </c>
      <c r="C52" s="7"/>
      <c r="D52" s="7"/>
      <c r="E52" s="56"/>
      <c r="F52" s="7"/>
      <c r="G52" s="7"/>
      <c r="H52" s="7"/>
      <c r="I52" s="7"/>
      <c r="J52" s="7"/>
    </row>
    <row r="53" ht="52" customHeight="1" spans="1:10">
      <c r="A53" s="56"/>
      <c r="B53" s="7"/>
      <c r="C53" s="52" t="s">
        <v>371</v>
      </c>
      <c r="D53" s="52" t="s">
        <v>372</v>
      </c>
      <c r="E53" s="52" t="s">
        <v>463</v>
      </c>
      <c r="F53" s="52" t="s">
        <v>393</v>
      </c>
      <c r="G53" s="52" t="s">
        <v>381</v>
      </c>
      <c r="H53" s="52" t="s">
        <v>422</v>
      </c>
      <c r="I53" s="52" t="s">
        <v>376</v>
      </c>
      <c r="J53" s="55" t="s">
        <v>464</v>
      </c>
    </row>
    <row r="54" ht="52" customHeight="1" spans="1:10">
      <c r="A54" s="56"/>
      <c r="B54" s="7"/>
      <c r="C54" s="52" t="s">
        <v>371</v>
      </c>
      <c r="D54" s="52" t="s">
        <v>372</v>
      </c>
      <c r="E54" s="52" t="s">
        <v>465</v>
      </c>
      <c r="F54" s="52" t="s">
        <v>374</v>
      </c>
      <c r="G54" s="52" t="s">
        <v>417</v>
      </c>
      <c r="H54" s="52" t="s">
        <v>418</v>
      </c>
      <c r="I54" s="52" t="s">
        <v>376</v>
      </c>
      <c r="J54" s="55" t="s">
        <v>466</v>
      </c>
    </row>
    <row r="55" ht="52" customHeight="1" spans="1:10">
      <c r="A55" s="56"/>
      <c r="B55" s="7"/>
      <c r="C55" s="52" t="s">
        <v>371</v>
      </c>
      <c r="D55" s="52" t="s">
        <v>378</v>
      </c>
      <c r="E55" s="52" t="s">
        <v>410</v>
      </c>
      <c r="F55" s="52" t="s">
        <v>393</v>
      </c>
      <c r="G55" s="52" t="s">
        <v>411</v>
      </c>
      <c r="H55" s="52" t="s">
        <v>412</v>
      </c>
      <c r="I55" s="52" t="s">
        <v>376</v>
      </c>
      <c r="J55" s="55" t="s">
        <v>413</v>
      </c>
    </row>
    <row r="56" ht="52" customHeight="1" spans="1:10">
      <c r="A56" s="56"/>
      <c r="B56" s="7"/>
      <c r="C56" s="52" t="s">
        <v>371</v>
      </c>
      <c r="D56" s="52" t="s">
        <v>378</v>
      </c>
      <c r="E56" s="52" t="s">
        <v>384</v>
      </c>
      <c r="F56" s="52" t="s">
        <v>393</v>
      </c>
      <c r="G56" s="52" t="s">
        <v>385</v>
      </c>
      <c r="H56" s="52" t="s">
        <v>382</v>
      </c>
      <c r="I56" s="52" t="s">
        <v>376</v>
      </c>
      <c r="J56" s="55" t="s">
        <v>409</v>
      </c>
    </row>
    <row r="57" ht="52" customHeight="1" spans="1:10">
      <c r="A57" s="56"/>
      <c r="B57" s="7"/>
      <c r="C57" s="52" t="s">
        <v>371</v>
      </c>
      <c r="D57" s="52" t="s">
        <v>378</v>
      </c>
      <c r="E57" s="52" t="s">
        <v>407</v>
      </c>
      <c r="F57" s="52" t="s">
        <v>374</v>
      </c>
      <c r="G57" s="52" t="s">
        <v>381</v>
      </c>
      <c r="H57" s="52" t="s">
        <v>382</v>
      </c>
      <c r="I57" s="52" t="s">
        <v>376</v>
      </c>
      <c r="J57" s="55" t="s">
        <v>408</v>
      </c>
    </row>
    <row r="58" ht="52" customHeight="1" spans="1:10">
      <c r="A58" s="56"/>
      <c r="B58" s="7"/>
      <c r="C58" s="52" t="s">
        <v>387</v>
      </c>
      <c r="D58" s="52" t="s">
        <v>388</v>
      </c>
      <c r="E58" s="52" t="s">
        <v>392</v>
      </c>
      <c r="F58" s="52" t="s">
        <v>393</v>
      </c>
      <c r="G58" s="52" t="s">
        <v>394</v>
      </c>
      <c r="H58" s="52" t="s">
        <v>382</v>
      </c>
      <c r="I58" s="52" t="s">
        <v>376</v>
      </c>
      <c r="J58" s="55" t="s">
        <v>395</v>
      </c>
    </row>
    <row r="59" ht="46" customHeight="1" spans="1:10">
      <c r="A59" s="56"/>
      <c r="B59" s="7"/>
      <c r="C59" s="52" t="s">
        <v>387</v>
      </c>
      <c r="D59" s="52" t="s">
        <v>388</v>
      </c>
      <c r="E59" s="52" t="s">
        <v>389</v>
      </c>
      <c r="F59" s="52" t="s">
        <v>374</v>
      </c>
      <c r="G59" s="52" t="s">
        <v>389</v>
      </c>
      <c r="H59" s="52"/>
      <c r="I59" s="52" t="s">
        <v>390</v>
      </c>
      <c r="J59" s="55" t="s">
        <v>391</v>
      </c>
    </row>
    <row r="60" ht="52" customHeight="1" spans="1:10">
      <c r="A60" s="56"/>
      <c r="B60" s="7"/>
      <c r="C60" s="52" t="s">
        <v>396</v>
      </c>
      <c r="D60" s="52" t="s">
        <v>397</v>
      </c>
      <c r="E60" s="52" t="s">
        <v>398</v>
      </c>
      <c r="F60" s="52" t="s">
        <v>393</v>
      </c>
      <c r="G60" s="52" t="s">
        <v>394</v>
      </c>
      <c r="H60" s="52" t="s">
        <v>382</v>
      </c>
      <c r="I60" s="52" t="s">
        <v>376</v>
      </c>
      <c r="J60" s="55" t="s">
        <v>399</v>
      </c>
    </row>
  </sheetData>
  <mergeCells count="2">
    <mergeCell ref="A1:J1"/>
    <mergeCell ref="A2:J2"/>
  </mergeCells>
  <pageMargins left="0.751388888888889" right="0.751388888888889" top="1" bottom="0.802777777777778" header="0.5" footer="0.5"/>
  <pageSetup paperSize="9" scale="76" fitToHeight="21"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2026年部门财务收支预算总表01-1</vt:lpstr>
      <vt:lpstr>2026年部门收入预算表01-2</vt:lpstr>
      <vt:lpstr>2026年部门支出预算表01-3 </vt:lpstr>
      <vt:lpstr>2026年部门财政拨款收支预算总表02-1</vt:lpstr>
      <vt:lpstr>2026年一般公共预算支出预算表02-2</vt:lpstr>
      <vt:lpstr>2026年一般公共预算“三公”经费支出预算表03</vt:lpstr>
      <vt:lpstr>2026年部门基本支出预算表（人员类、运转类公用经费项目）04</vt:lpstr>
      <vt:lpstr>202部门项目支出预算表（其他运转类、特定目标类项目）05-1</vt:lpstr>
      <vt:lpstr>2026年部门项目支出绩效目标表05-2</vt:lpstr>
      <vt:lpstr>2026年部门政府性基金预算支出预算表06</vt:lpstr>
      <vt:lpstr>2026年部门政府采购预算表07 </vt:lpstr>
      <vt:lpstr>2026年部门政府购买服务预算表08 </vt:lpstr>
      <vt:lpstr>2026年对下转移支付预算表09-1</vt:lpstr>
      <vt:lpstr>2026年对下转移支付绩效目标表09-2</vt:lpstr>
      <vt:lpstr>2026年新增资产配置表10</vt:lpstr>
      <vt:lpstr>2026年上级补助项目支出预算表11</vt:lpstr>
      <vt:lpstr>2026年部门项目中期规划预算表12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李雪丹</cp:lastModifiedBy>
  <dcterms:created xsi:type="dcterms:W3CDTF">2026-01-29T01:43:00Z</dcterms:created>
  <dcterms:modified xsi:type="dcterms:W3CDTF">2026-01-29T03:48:16Z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91F097FD763E400BA5588CECDB49EE42_13</vt:lpwstr>
  </property>
  <property fmtid="{D5CDD505-2E9C-101B-9397-08002B2CF9AE}" pid="3" name="KSOProductBuildVer">
    <vt:lpwstr>2052-12.1.0.23542</vt:lpwstr>
  </property>
</Properties>
</file>